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5" windowWidth="9600" windowHeight="8730" tabRatio="782" activeTab="4"/>
  </bookViews>
  <sheets>
    <sheet name="人口&amp;移動制約者" sheetId="1" r:id="rId1"/>
    <sheet name="移動状況" sheetId="2" r:id="rId2"/>
    <sheet name="移動支援状況 " sheetId="3" r:id="rId3"/>
    <sheet name="福祉有償運送の実績" sheetId="4" r:id="rId4"/>
    <sheet name="更新登録団体" sheetId="5" r:id="rId5"/>
  </sheets>
  <definedNames>
    <definedName name="_xlnm.Print_Area" localSheetId="2">'移動支援状況 '!$A$1:$I$34</definedName>
    <definedName name="_xlnm.Print_Area" localSheetId="1">'移動状況'!$A$1:$G$35</definedName>
    <definedName name="_xlnm.Print_Area" localSheetId="4">'更新登録団体'!$A$1:$S$19</definedName>
    <definedName name="_xlnm.Print_Area" localSheetId="0">'人口&amp;移動制約者'!$A$1:$I$46</definedName>
    <definedName name="_xlnm.Print_Area" localSheetId="3">'福祉有償運送の実績'!$A$1:$J$28</definedName>
  </definedNames>
  <calcPr fullCalcOnLoad="1"/>
</workbook>
</file>

<file path=xl/sharedStrings.xml><?xml version="1.0" encoding="utf-8"?>
<sst xmlns="http://schemas.openxmlformats.org/spreadsheetml/2006/main" count="268" uniqueCount="189">
  <si>
    <t>路線</t>
  </si>
  <si>
    <t>車両台数</t>
  </si>
  <si>
    <t>運転者</t>
  </si>
  <si>
    <t>輸送回数</t>
  </si>
  <si>
    <t>輸送人員</t>
  </si>
  <si>
    <t>一般車両</t>
  </si>
  <si>
    <t>福祉車両</t>
  </si>
  <si>
    <t>人</t>
  </si>
  <si>
    <t>（台）</t>
  </si>
  <si>
    <t>（人）</t>
  </si>
  <si>
    <t>（回）</t>
  </si>
  <si>
    <t>区分</t>
  </si>
  <si>
    <t>要　支　援</t>
  </si>
  <si>
    <t>要　介　護</t>
  </si>
  <si>
    <t>合計</t>
  </si>
  <si>
    <t>身体障がい者手帳区分</t>
  </si>
  <si>
    <t>視覚障がい</t>
  </si>
  <si>
    <t>聴覚・平衡機能障がい</t>
  </si>
  <si>
    <t>音声・言語・そしゃく機能障がい</t>
  </si>
  <si>
    <t>肢体不自由</t>
  </si>
  <si>
    <t>内部障がい</t>
  </si>
  <si>
    <t>療育手帳区分</t>
  </si>
  <si>
    <t>Ａ判定</t>
  </si>
  <si>
    <t>B判定</t>
  </si>
  <si>
    <t>C判定</t>
  </si>
  <si>
    <t>人　（重複有）</t>
  </si>
  <si>
    <t>合計</t>
  </si>
  <si>
    <t>合計</t>
  </si>
  <si>
    <t>登録人数(人)</t>
  </si>
  <si>
    <t>運転者数(人)</t>
  </si>
  <si>
    <t>車両台数(台)</t>
  </si>
  <si>
    <t>うち所有(台)</t>
  </si>
  <si>
    <t>うち持込(台)</t>
  </si>
  <si>
    <t>走行距離</t>
  </si>
  <si>
    <t>実車距離</t>
  </si>
  <si>
    <t>（km）</t>
  </si>
  <si>
    <t>養楽福祉会</t>
  </si>
  <si>
    <t>けやき福祉会</t>
  </si>
  <si>
    <t>麦</t>
  </si>
  <si>
    <t>サポートセンターふらっと</t>
  </si>
  <si>
    <t>Ｎｏ</t>
  </si>
  <si>
    <t>Ｎｏ</t>
  </si>
  <si>
    <t>名称</t>
  </si>
  <si>
    <t>走行距離
（ｋｍ）</t>
  </si>
  <si>
    <t>実車距離
（ｋｍ）</t>
  </si>
  <si>
    <t>輸送回数
（回）</t>
  </si>
  <si>
    <t>収受額
（円）</t>
  </si>
  <si>
    <t>苦情件数
（回）</t>
  </si>
  <si>
    <t>走行距離・・・・・輸送のために走行した全体の距離</t>
  </si>
  <si>
    <t>実車距離・・・・・利用者が乗車して走行した部分の距離</t>
  </si>
  <si>
    <t>交通事故
件数（件）</t>
  </si>
  <si>
    <t>延輸送人員</t>
  </si>
  <si>
    <t>研修実施
回数（回）</t>
  </si>
  <si>
    <t>東環状線</t>
  </si>
  <si>
    <t>西環状線</t>
  </si>
  <si>
    <t>北部線</t>
  </si>
  <si>
    <t>南部線</t>
  </si>
  <si>
    <t>区分</t>
  </si>
  <si>
    <t>（1）要支援・要介護者数</t>
  </si>
  <si>
    <t>（2）身体障がい者数</t>
  </si>
  <si>
    <t>（3）身体障がい児数</t>
  </si>
  <si>
    <t>（4）知的障がい者（児）数</t>
  </si>
  <si>
    <t>（5）精神障がい者（児）数</t>
  </si>
  <si>
    <t>（2）タクシー</t>
  </si>
  <si>
    <t>65歳以上の人口</t>
  </si>
  <si>
    <t>1</t>
  </si>
  <si>
    <t>2</t>
  </si>
  <si>
    <t>3</t>
  </si>
  <si>
    <t>4</t>
  </si>
  <si>
    <t>5</t>
  </si>
  <si>
    <t>65歳以上</t>
  </si>
  <si>
    <t>40～64歳</t>
  </si>
  <si>
    <t>1級</t>
  </si>
  <si>
    <t>1級</t>
  </si>
  <si>
    <t>2級</t>
  </si>
  <si>
    <t>2級</t>
  </si>
  <si>
    <t>3級</t>
  </si>
  <si>
    <t>3級</t>
  </si>
  <si>
    <t>4級</t>
  </si>
  <si>
    <t>4級</t>
  </si>
  <si>
    <t>5級</t>
  </si>
  <si>
    <t>5級</t>
  </si>
  <si>
    <t>6級</t>
  </si>
  <si>
    <t>6級</t>
  </si>
  <si>
    <t>18歳未満</t>
  </si>
  <si>
    <t>高齢化率</t>
  </si>
  <si>
    <t>車輌台数（軽）</t>
  </si>
  <si>
    <t>内訳</t>
  </si>
  <si>
    <t>旅客数</t>
  </si>
  <si>
    <t>旅客範囲</t>
  </si>
  <si>
    <t>運送の対価</t>
  </si>
  <si>
    <t>所有
（軽）</t>
  </si>
  <si>
    <t>持込
（軽）</t>
  </si>
  <si>
    <t>イ</t>
  </si>
  <si>
    <t>ロ</t>
  </si>
  <si>
    <t>ハ</t>
  </si>
  <si>
    <t>実車距離  （km）</t>
  </si>
  <si>
    <t>輸送人員 （人）</t>
  </si>
  <si>
    <t>第4条許可等</t>
  </si>
  <si>
    <t>第78条3号許可</t>
  </si>
  <si>
    <t>かすがい
シティバス</t>
  </si>
  <si>
    <t>精神障がい者手帳区分</t>
  </si>
  <si>
    <t>住　所</t>
  </si>
  <si>
    <t>登録番号</t>
  </si>
  <si>
    <t>登録の有効期間</t>
  </si>
  <si>
    <t>運行
管理者</t>
  </si>
  <si>
    <t>代表者氏名</t>
  </si>
  <si>
    <t>No.</t>
  </si>
  <si>
    <t>～</t>
  </si>
  <si>
    <t>（1）バス　（市内主要バス）</t>
  </si>
  <si>
    <t>５事業者</t>
  </si>
  <si>
    <t>1　春日井市の人口</t>
  </si>
  <si>
    <t>延輸送
人員（人）</t>
  </si>
  <si>
    <t>ASUMO</t>
  </si>
  <si>
    <t>　福祉応援券</t>
  </si>
  <si>
    <t>開始年度</t>
  </si>
  <si>
    <t>平成28年度（平成28年８月～）</t>
  </si>
  <si>
    <t>対象者</t>
  </si>
  <si>
    <t>①～⑦のいずれかを有するもの</t>
  </si>
  <si>
    <t>①身体障がい者手帳</t>
  </si>
  <si>
    <t>②療育手帳</t>
  </si>
  <si>
    <t>③精神障がい者保健福祉手帳</t>
  </si>
  <si>
    <t>⑤特定疾患医療給付事業受給者票</t>
  </si>
  <si>
    <t>⑥小児慢性特定医療費医療受給者証</t>
  </si>
  <si>
    <t>⑦被爆者手当（医療特別手当・健康管理手当・保健手当）証書</t>
  </si>
  <si>
    <t>※所得制限あり</t>
  </si>
  <si>
    <t>交付枚数</t>
  </si>
  <si>
    <t>区分１（最重度）　120枚</t>
  </si>
  <si>
    <t>区分２（重度）　96枚</t>
  </si>
  <si>
    <t>区分３（中度）　72枚</t>
  </si>
  <si>
    <t>区分４（軽度）　48枚</t>
  </si>
  <si>
    <t>※年間枚数</t>
  </si>
  <si>
    <t>交付金額</t>
  </si>
  <si>
    <t>1枚につき500円</t>
  </si>
  <si>
    <t>※ガソリン・タクシー以外にも用途あり。</t>
  </si>
  <si>
    <t>契約事業者数(事業者)</t>
  </si>
  <si>
    <t>受給者数(人)</t>
  </si>
  <si>
    <t>利用枚数(枚)</t>
  </si>
  <si>
    <t>利用額合計(円)</t>
  </si>
  <si>
    <t>その後1kmあたり</t>
  </si>
  <si>
    <t>○</t>
  </si>
  <si>
    <t>うちタクシー、リフト付タクシー</t>
  </si>
  <si>
    <t>自動車燃料</t>
  </si>
  <si>
    <t>18歳以上</t>
  </si>
  <si>
    <t>18歳未満</t>
  </si>
  <si>
    <t>〇</t>
  </si>
  <si>
    <t>令和２年４月</t>
  </si>
  <si>
    <t>元年度</t>
  </si>
  <si>
    <t>更新登録事業所（１事業所）</t>
  </si>
  <si>
    <t>走行1kmまで</t>
  </si>
  <si>
    <t>ピア・ハウス春日井※</t>
  </si>
  <si>
    <t>春日井市自家用有償旅客運送更新事業所一覧</t>
  </si>
  <si>
    <t>令和３年４月</t>
  </si>
  <si>
    <t>令和元年度末（参考）</t>
  </si>
  <si>
    <t>令和元年度末</t>
  </si>
  <si>
    <t>春日井市における移動制約者及び移動支援の状況（令和２年度）</t>
  </si>
  <si>
    <t>4　移動支援状況　(令和２年度実績)</t>
  </si>
  <si>
    <t>④特定医療費受給者証(特定難病)</t>
  </si>
  <si>
    <t>２年度</t>
  </si>
  <si>
    <t>（元年度）</t>
  </si>
  <si>
    <t>（２年度）</t>
  </si>
  <si>
    <t>3　春日井市内における交通機関の移動状況　（令和２年度実績）</t>
  </si>
  <si>
    <t>令和元年度実績（参考）</t>
  </si>
  <si>
    <t>令和元年度実績（参考）</t>
  </si>
  <si>
    <t>令和元年度実績（参考）</t>
  </si>
  <si>
    <t>令和２年度　福祉有償運送実績報告（春日井市内）</t>
  </si>
  <si>
    <t>５団体</t>
  </si>
  <si>
    <t>令和３年３月末の状況</t>
  </si>
  <si>
    <t>令和２年４月～令和３年３月までの状況</t>
  </si>
  <si>
    <t>特定非営利活動法人
ASUMO</t>
  </si>
  <si>
    <t>中愛福
第142号</t>
  </si>
  <si>
    <t>2(0)</t>
  </si>
  <si>
    <t>1(0)</t>
  </si>
  <si>
    <t>200円</t>
  </si>
  <si>
    <t>150円</t>
  </si>
  <si>
    <t>2　移動制約者 （令和3年3月31日現在）</t>
  </si>
  <si>
    <t>（2）介護タクシー</t>
  </si>
  <si>
    <t>（3）福祉有償運送</t>
  </si>
  <si>
    <t>17事業者</t>
  </si>
  <si>
    <t>ニ</t>
  </si>
  <si>
    <t>ホ</t>
  </si>
  <si>
    <t>ヘ</t>
  </si>
  <si>
    <t>ト</t>
  </si>
  <si>
    <t>27,950,000円</t>
  </si>
  <si>
    <t>34,050,500円</t>
  </si>
  <si>
    <t>32,025,500円</t>
  </si>
  <si>
    <t>25,442,500円</t>
  </si>
  <si>
    <t>（参考）令和元年度実績　6事業所</t>
  </si>
  <si>
    <r>
      <t xml:space="preserve">運転者数
</t>
    </r>
    <r>
      <rPr>
        <sz val="9"/>
        <color indexed="8"/>
        <rFont val="ＭＳ Ｐゴシック"/>
        <family val="3"/>
      </rPr>
      <t>(2種）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</si>
</sst>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_);[Red]\(#,##0\)"/>
    <numFmt numFmtId="180" formatCode="0_);[Red]\(0\)"/>
    <numFmt numFmtId="181" formatCode="#,##0.0_ ;[Red]\-#,##0.0\ "/>
    <numFmt numFmtId="182" formatCode="#,##0.0;[Red]\-#,##0.0"/>
    <numFmt numFmtId="183" formatCode="[$-411]ge\.m\.d;@"/>
    <numFmt numFmtId="184" formatCode="[$-411]ggge&quot;年&quot;m&quot;月&quot;d&quot;日&quot;;@"/>
    <numFmt numFmtId="185" formatCode="0;&quot;▲ &quot;0"/>
    <numFmt numFmtId="186" formatCode="#,##0;&quot;△ &quot;#,##0"/>
    <numFmt numFmtId="187" formatCode="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&quot;▲ &quot;#,##0"/>
    <numFmt numFmtId="194" formatCode="0.0_);[Red]\(0.0\)"/>
    <numFmt numFmtId="195" formatCode="mmm\-yyyy"/>
    <numFmt numFmtId="196" formatCode="#,##0.000"/>
    <numFmt numFmtId="197" formatCode="#,##0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/>
      <top/>
      <bottom style="dotted"/>
    </border>
    <border>
      <left/>
      <right style="thin"/>
      <top/>
      <bottom style="dotted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38" fontId="47" fillId="0" borderId="0" xfId="49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3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38" fontId="48" fillId="0" borderId="10" xfId="49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11" xfId="0" applyFont="1" applyFill="1" applyBorder="1" applyAlignment="1">
      <alignment vertical="center"/>
    </xf>
    <xf numFmtId="176" fontId="50" fillId="0" borderId="11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176" fontId="50" fillId="0" borderId="11" xfId="0" applyNumberFormat="1" applyFont="1" applyBorder="1" applyAlignment="1">
      <alignment vertical="center"/>
    </xf>
    <xf numFmtId="0" fontId="47" fillId="33" borderId="10" xfId="0" applyFont="1" applyFill="1" applyBorder="1" applyAlignment="1">
      <alignment vertical="center" shrinkToFit="1"/>
    </xf>
    <xf numFmtId="10" fontId="50" fillId="0" borderId="10" xfId="0" applyNumberFormat="1" applyFont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shrinkToFit="1"/>
    </xf>
    <xf numFmtId="10" fontId="50" fillId="0" borderId="10" xfId="0" applyNumberFormat="1" applyFont="1" applyFill="1" applyBorder="1" applyAlignment="1">
      <alignment vertical="center"/>
    </xf>
    <xf numFmtId="0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0" xfId="0" applyNumberFormat="1" applyFont="1" applyFill="1" applyBorder="1" applyAlignment="1">
      <alignment vertical="center"/>
    </xf>
    <xf numFmtId="176" fontId="47" fillId="0" borderId="13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3" xfId="0" applyNumberFormat="1" applyFont="1" applyFill="1" applyBorder="1" applyAlignment="1">
      <alignment vertical="center"/>
    </xf>
    <xf numFmtId="179" fontId="47" fillId="12" borderId="14" xfId="0" applyNumberFormat="1" applyFont="1" applyFill="1" applyBorder="1" applyAlignment="1">
      <alignment horizontal="center" vertical="center"/>
    </xf>
    <xf numFmtId="179" fontId="50" fillId="12" borderId="14" xfId="0" applyNumberFormat="1" applyFont="1" applyFill="1" applyBorder="1" applyAlignment="1">
      <alignment vertical="center"/>
    </xf>
    <xf numFmtId="179" fontId="50" fillId="12" borderId="15" xfId="0" applyNumberFormat="1" applyFont="1" applyFill="1" applyBorder="1" applyAlignment="1">
      <alignment vertical="center"/>
    </xf>
    <xf numFmtId="179" fontId="48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shrinkToFit="1"/>
    </xf>
    <xf numFmtId="176" fontId="50" fillId="0" borderId="17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 shrinkToFit="1"/>
    </xf>
    <xf numFmtId="0" fontId="47" fillId="12" borderId="14" xfId="0" applyFont="1" applyFill="1" applyBorder="1" applyAlignment="1">
      <alignment horizontal="center" vertical="center" shrinkToFit="1"/>
    </xf>
    <xf numFmtId="176" fontId="50" fillId="12" borderId="14" xfId="0" applyNumberFormat="1" applyFont="1" applyFill="1" applyBorder="1" applyAlignment="1">
      <alignment vertical="center"/>
    </xf>
    <xf numFmtId="176" fontId="50" fillId="12" borderId="15" xfId="0" applyNumberFormat="1" applyFont="1" applyFill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3" fontId="50" fillId="33" borderId="0" xfId="0" applyNumberFormat="1" applyFont="1" applyFill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179" fontId="47" fillId="0" borderId="10" xfId="0" applyNumberFormat="1" applyFont="1" applyFill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9" fontId="47" fillId="0" borderId="0" xfId="0" applyNumberFormat="1" applyFont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 shrinkToFit="1"/>
    </xf>
    <xf numFmtId="176" fontId="50" fillId="12" borderId="10" xfId="0" applyNumberFormat="1" applyFont="1" applyFill="1" applyBorder="1" applyAlignment="1">
      <alignment horizontal="center" vertical="center"/>
    </xf>
    <xf numFmtId="176" fontId="50" fillId="12" borderId="21" xfId="0" applyNumberFormat="1" applyFont="1" applyFill="1" applyBorder="1" applyAlignment="1">
      <alignment horizontal="right" vertical="center"/>
    </xf>
    <xf numFmtId="176" fontId="50" fillId="12" borderId="22" xfId="0" applyNumberFormat="1" applyFont="1" applyFill="1" applyBorder="1" applyAlignment="1">
      <alignment horizontal="right" vertical="center"/>
    </xf>
    <xf numFmtId="176" fontId="50" fillId="12" borderId="13" xfId="0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right" vertical="center"/>
    </xf>
    <xf numFmtId="176" fontId="50" fillId="0" borderId="12" xfId="0" applyNumberFormat="1" applyFont="1" applyFill="1" applyBorder="1" applyAlignment="1">
      <alignment horizontal="right" vertical="center"/>
    </xf>
    <xf numFmtId="193" fontId="47" fillId="0" borderId="0" xfId="0" applyNumberFormat="1" applyFont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7" fillId="34" borderId="13" xfId="0" applyFont="1" applyFill="1" applyBorder="1" applyAlignment="1">
      <alignment horizontal="center"/>
    </xf>
    <xf numFmtId="0" fontId="48" fillId="0" borderId="23" xfId="0" applyFont="1" applyBorder="1" applyAlignment="1">
      <alignment vertical="center"/>
    </xf>
    <xf numFmtId="0" fontId="47" fillId="34" borderId="24" xfId="0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right" vertical="center"/>
    </xf>
    <xf numFmtId="38" fontId="47" fillId="0" borderId="10" xfId="49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right" vertical="center"/>
    </xf>
    <xf numFmtId="0" fontId="47" fillId="12" borderId="14" xfId="0" applyFont="1" applyFill="1" applyBorder="1" applyAlignment="1">
      <alignment horizontal="center" vertical="center" wrapText="1"/>
    </xf>
    <xf numFmtId="176" fontId="50" fillId="0" borderId="0" xfId="0" applyNumberFormat="1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  <xf numFmtId="0" fontId="47" fillId="12" borderId="25" xfId="0" applyFont="1" applyFill="1" applyBorder="1" applyAlignment="1">
      <alignment horizontal="center" vertical="center"/>
    </xf>
    <xf numFmtId="176" fontId="50" fillId="12" borderId="25" xfId="0" applyNumberFormat="1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8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0" fontId="47" fillId="0" borderId="24" xfId="0" applyFont="1" applyFill="1" applyBorder="1" applyAlignment="1">
      <alignment horizontal="center" vertical="center"/>
    </xf>
    <xf numFmtId="176" fontId="50" fillId="0" borderId="24" xfId="0" applyNumberFormat="1" applyFont="1" applyFill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vertical="center"/>
    </xf>
    <xf numFmtId="177" fontId="50" fillId="0" borderId="10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center" vertical="center" wrapText="1"/>
    </xf>
    <xf numFmtId="0" fontId="47" fillId="12" borderId="27" xfId="0" applyFont="1" applyFill="1" applyBorder="1" applyAlignment="1">
      <alignment horizontal="center" vertical="center"/>
    </xf>
    <xf numFmtId="176" fontId="50" fillId="12" borderId="13" xfId="0" applyNumberFormat="1" applyFont="1" applyFill="1" applyBorder="1" applyAlignment="1">
      <alignment vertical="center"/>
    </xf>
    <xf numFmtId="176" fontId="50" fillId="0" borderId="10" xfId="0" applyNumberFormat="1" applyFont="1" applyFill="1" applyBorder="1" applyAlignment="1">
      <alignment vertical="center"/>
    </xf>
    <xf numFmtId="177" fontId="50" fillId="0" borderId="10" xfId="0" applyNumberFormat="1" applyFont="1" applyBorder="1" applyAlignment="1">
      <alignment horizontal="right" vertical="center"/>
    </xf>
    <xf numFmtId="177" fontId="50" fillId="0" borderId="13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 indent="1" shrinkToFit="1"/>
    </xf>
    <xf numFmtId="176" fontId="48" fillId="0" borderId="0" xfId="0" applyNumberFormat="1" applyFont="1" applyAlignment="1">
      <alignment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26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shrinkToFit="1"/>
    </xf>
    <xf numFmtId="0" fontId="47" fillId="34" borderId="12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38" fontId="47" fillId="0" borderId="0" xfId="49" applyFont="1" applyAlignment="1">
      <alignment vertical="center"/>
    </xf>
    <xf numFmtId="0" fontId="47" fillId="34" borderId="10" xfId="0" applyFont="1" applyFill="1" applyBorder="1" applyAlignment="1">
      <alignment horizontal="center" vertical="center" shrinkToFit="1"/>
    </xf>
    <xf numFmtId="38" fontId="47" fillId="34" borderId="10" xfId="49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38" fontId="47" fillId="0" borderId="10" xfId="49" applyFont="1" applyFill="1" applyBorder="1" applyAlignment="1">
      <alignment vertical="center"/>
    </xf>
    <xf numFmtId="38" fontId="47" fillId="7" borderId="10" xfId="49" applyFont="1" applyFill="1" applyBorder="1" applyAlignment="1">
      <alignment vertical="center"/>
    </xf>
    <xf numFmtId="38" fontId="52" fillId="0" borderId="0" xfId="49" applyFont="1" applyAlignment="1">
      <alignment vertical="center"/>
    </xf>
    <xf numFmtId="0" fontId="47" fillId="0" borderId="13" xfId="0" applyFont="1" applyFill="1" applyBorder="1" applyAlignment="1">
      <alignment horizontal="center" vertical="center" shrinkToFit="1"/>
    </xf>
    <xf numFmtId="38" fontId="47" fillId="0" borderId="13" xfId="49" applyFont="1" applyBorder="1" applyAlignment="1">
      <alignment vertical="center"/>
    </xf>
    <xf numFmtId="38" fontId="47" fillId="0" borderId="13" xfId="49" applyFont="1" applyFill="1" applyBorder="1" applyAlignment="1">
      <alignment vertical="center"/>
    </xf>
    <xf numFmtId="38" fontId="47" fillId="7" borderId="13" xfId="49" applyFont="1" applyFill="1" applyBorder="1" applyAlignment="1">
      <alignment vertical="center"/>
    </xf>
    <xf numFmtId="0" fontId="47" fillId="12" borderId="28" xfId="0" applyFont="1" applyFill="1" applyBorder="1" applyAlignment="1">
      <alignment horizontal="center" vertical="center" shrinkToFit="1"/>
    </xf>
    <xf numFmtId="38" fontId="47" fillId="12" borderId="28" xfId="49" applyFont="1" applyFill="1" applyBorder="1" applyAlignment="1">
      <alignment vertical="center"/>
    </xf>
    <xf numFmtId="0" fontId="47" fillId="0" borderId="24" xfId="0" applyFont="1" applyBorder="1" applyAlignment="1">
      <alignment horizontal="center" vertical="center" shrinkToFit="1"/>
    </xf>
    <xf numFmtId="38" fontId="47" fillId="0" borderId="24" xfId="49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38" fontId="47" fillId="34" borderId="10" xfId="49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shrinkToFit="1"/>
    </xf>
    <xf numFmtId="182" fontId="47" fillId="0" borderId="10" xfId="49" applyNumberFormat="1" applyFont="1" applyFill="1" applyBorder="1" applyAlignment="1">
      <alignment vertical="center"/>
    </xf>
    <xf numFmtId="38" fontId="47" fillId="0" borderId="10" xfId="49" applyNumberFormat="1" applyFont="1" applyFill="1" applyBorder="1" applyAlignment="1">
      <alignment vertical="center"/>
    </xf>
    <xf numFmtId="38" fontId="47" fillId="0" borderId="10" xfId="49" applyNumberFormat="1" applyFont="1" applyBorder="1" applyAlignment="1">
      <alignment vertical="center"/>
    </xf>
    <xf numFmtId="182" fontId="47" fillId="0" borderId="10" xfId="49" applyNumberFormat="1" applyFont="1" applyFill="1" applyBorder="1" applyAlignment="1">
      <alignment horizontal="right" vertical="center"/>
    </xf>
    <xf numFmtId="0" fontId="47" fillId="0" borderId="27" xfId="0" applyFont="1" applyFill="1" applyBorder="1" applyAlignment="1">
      <alignment horizontal="center" vertical="center" shrinkToFit="1"/>
    </xf>
    <xf numFmtId="182" fontId="47" fillId="0" borderId="27" xfId="49" applyNumberFormat="1" applyFont="1" applyFill="1" applyBorder="1" applyAlignment="1">
      <alignment vertical="center"/>
    </xf>
    <xf numFmtId="38" fontId="47" fillId="0" borderId="27" xfId="49" applyNumberFormat="1" applyFont="1" applyFill="1" applyBorder="1" applyAlignment="1">
      <alignment vertical="center"/>
    </xf>
    <xf numFmtId="38" fontId="47" fillId="0" borderId="27" xfId="49" applyNumberFormat="1" applyFont="1" applyBorder="1" applyAlignment="1">
      <alignment vertical="center"/>
    </xf>
    <xf numFmtId="0" fontId="47" fillId="12" borderId="25" xfId="0" applyFont="1" applyFill="1" applyBorder="1" applyAlignment="1">
      <alignment horizontal="center" vertical="center" shrinkToFit="1"/>
    </xf>
    <xf numFmtId="182" fontId="47" fillId="12" borderId="25" xfId="49" applyNumberFormat="1" applyFont="1" applyFill="1" applyBorder="1" applyAlignment="1">
      <alignment vertical="center"/>
    </xf>
    <xf numFmtId="38" fontId="47" fillId="12" borderId="25" xfId="49" applyNumberFormat="1" applyFont="1" applyFill="1" applyBorder="1" applyAlignment="1">
      <alignment vertical="center"/>
    </xf>
    <xf numFmtId="197" fontId="47" fillId="0" borderId="24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38" fontId="47" fillId="0" borderId="19" xfId="49" applyFont="1" applyBorder="1" applyAlignment="1">
      <alignment vertical="center"/>
    </xf>
    <xf numFmtId="0" fontId="48" fillId="0" borderId="0" xfId="61" applyFont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/>
      <protection/>
    </xf>
    <xf numFmtId="58" fontId="48" fillId="0" borderId="0" xfId="61" applyNumberFormat="1" applyFont="1" applyAlignment="1">
      <alignment horizontal="center" vertical="center"/>
      <protection/>
    </xf>
    <xf numFmtId="49" fontId="48" fillId="0" borderId="0" xfId="61" applyNumberFormat="1" applyFont="1" applyAlignment="1">
      <alignment horizontal="center" vertical="center"/>
      <protection/>
    </xf>
    <xf numFmtId="0" fontId="48" fillId="0" borderId="0" xfId="61" applyFont="1" applyAlignment="1">
      <alignment horizontal="center"/>
      <protection/>
    </xf>
    <xf numFmtId="0" fontId="48" fillId="0" borderId="0" xfId="61" applyFont="1">
      <alignment/>
      <protection/>
    </xf>
    <xf numFmtId="0" fontId="48" fillId="0" borderId="0" xfId="61" applyFont="1" applyAlignment="1">
      <alignment horizontal="center" vertical="center"/>
      <protection/>
    </xf>
    <xf numFmtId="0" fontId="48" fillId="33" borderId="10" xfId="61" applyFont="1" applyFill="1" applyBorder="1" applyAlignment="1">
      <alignment horizontal="center" vertical="center"/>
      <protection/>
    </xf>
    <xf numFmtId="0" fontId="48" fillId="33" borderId="13" xfId="61" applyFont="1" applyFill="1" applyBorder="1" applyAlignment="1">
      <alignment horizontal="center" vertical="center"/>
      <protection/>
    </xf>
    <xf numFmtId="0" fontId="48" fillId="0" borderId="10" xfId="61" applyFont="1" applyBorder="1" applyAlignment="1">
      <alignment horizontal="center" vertical="center" wrapText="1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0" xfId="61" applyFont="1" applyBorder="1" applyAlignment="1">
      <alignment horizontal="center"/>
      <protection/>
    </xf>
    <xf numFmtId="0" fontId="48" fillId="0" borderId="13" xfId="61" applyFont="1" applyBorder="1" applyAlignment="1">
      <alignment horizontal="center" vertical="center"/>
      <protection/>
    </xf>
    <xf numFmtId="0" fontId="48" fillId="33" borderId="27" xfId="61" applyFont="1" applyFill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/>
      <protection/>
    </xf>
    <xf numFmtId="0" fontId="48" fillId="0" borderId="27" xfId="61" applyFont="1" applyBorder="1" applyAlignment="1">
      <alignment horizontal="center" vertical="center"/>
      <protection/>
    </xf>
    <xf numFmtId="0" fontId="48" fillId="33" borderId="24" xfId="61" applyFont="1" applyFill="1" applyBorder="1" applyAlignment="1">
      <alignment horizontal="center" vertical="center"/>
      <protection/>
    </xf>
    <xf numFmtId="0" fontId="48" fillId="0" borderId="24" xfId="0" applyFont="1" applyBorder="1" applyAlignment="1">
      <alignment horizontal="center"/>
    </xf>
    <xf numFmtId="0" fontId="48" fillId="0" borderId="24" xfId="61" applyFont="1" applyBorder="1" applyAlignment="1">
      <alignment horizontal="center" vertical="center"/>
      <protection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184" fontId="48" fillId="33" borderId="11" xfId="61" applyNumberFormat="1" applyFont="1" applyFill="1" applyBorder="1" applyAlignment="1">
      <alignment horizontal="center" vertical="center" wrapText="1"/>
      <protection/>
    </xf>
    <xf numFmtId="184" fontId="48" fillId="33" borderId="13" xfId="61" applyNumberFormat="1" applyFont="1" applyFill="1" applyBorder="1" applyAlignment="1">
      <alignment horizontal="center" vertical="center"/>
      <protection/>
    </xf>
    <xf numFmtId="0" fontId="48" fillId="0" borderId="10" xfId="61" applyFont="1" applyFill="1" applyBorder="1" applyAlignment="1">
      <alignment horizontal="center" vertical="center"/>
      <protection/>
    </xf>
    <xf numFmtId="180" fontId="48" fillId="0" borderId="10" xfId="61" applyNumberFormat="1" applyFont="1" applyFill="1" applyBorder="1" applyAlignment="1">
      <alignment horizontal="center" vertical="center" wrapText="1"/>
      <protection/>
    </xf>
    <xf numFmtId="180" fontId="48" fillId="0" borderId="10" xfId="61" applyNumberFormat="1" applyFont="1" applyFill="1" applyBorder="1" applyAlignment="1">
      <alignment horizontal="center" vertical="center"/>
      <protection/>
    </xf>
    <xf numFmtId="180" fontId="48" fillId="33" borderId="11" xfId="61" applyNumberFormat="1" applyFont="1" applyFill="1" applyBorder="1" applyAlignment="1">
      <alignment horizontal="center" vertical="center"/>
      <protection/>
    </xf>
    <xf numFmtId="180" fontId="48" fillId="33" borderId="29" xfId="61" applyNumberFormat="1" applyFont="1" applyFill="1" applyBorder="1" applyAlignment="1">
      <alignment horizontal="center" vertical="center"/>
      <protection/>
    </xf>
    <xf numFmtId="180" fontId="48" fillId="33" borderId="30" xfId="61" applyNumberFormat="1" applyFont="1" applyFill="1" applyBorder="1" applyAlignment="1">
      <alignment horizontal="center"/>
      <protection/>
    </xf>
    <xf numFmtId="180" fontId="51" fillId="33" borderId="31" xfId="61" applyNumberFormat="1" applyFont="1" applyFill="1" applyBorder="1" applyAlignment="1">
      <alignment vertical="center"/>
      <protection/>
    </xf>
    <xf numFmtId="180" fontId="48" fillId="33" borderId="32" xfId="61" applyNumberFormat="1" applyFont="1" applyFill="1" applyBorder="1" applyAlignment="1">
      <alignment horizontal="center" vertical="center"/>
      <protection/>
    </xf>
    <xf numFmtId="0" fontId="48" fillId="33" borderId="13" xfId="61" applyFont="1" applyFill="1" applyBorder="1" applyAlignment="1">
      <alignment horizontal="center" vertical="center"/>
      <protection/>
    </xf>
    <xf numFmtId="0" fontId="48" fillId="33" borderId="13" xfId="61" applyFont="1" applyFill="1" applyBorder="1">
      <alignment/>
      <protection/>
    </xf>
    <xf numFmtId="0" fontId="48" fillId="33" borderId="27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 wrapText="1"/>
    </xf>
    <xf numFmtId="184" fontId="48" fillId="33" borderId="11" xfId="61" applyNumberFormat="1" applyFont="1" applyFill="1" applyBorder="1" applyAlignment="1">
      <alignment horizontal="center" vertical="center"/>
      <protection/>
    </xf>
    <xf numFmtId="49" fontId="48" fillId="33" borderId="27" xfId="61" applyNumberFormat="1" applyFont="1" applyFill="1" applyBorder="1" applyAlignment="1">
      <alignment horizontal="center" vertical="center"/>
      <protection/>
    </xf>
    <xf numFmtId="0" fontId="48" fillId="0" borderId="33" xfId="0" applyFont="1" applyBorder="1" applyAlignment="1">
      <alignment horizontal="center"/>
    </xf>
    <xf numFmtId="180" fontId="51" fillId="33" borderId="34" xfId="61" applyNumberFormat="1" applyFont="1" applyFill="1" applyBorder="1" applyAlignment="1">
      <alignment vertical="center"/>
      <protection/>
    </xf>
    <xf numFmtId="0" fontId="48" fillId="33" borderId="35" xfId="61" applyFont="1" applyFill="1" applyBorder="1" applyAlignment="1">
      <alignment horizontal="center" vertical="center"/>
      <protection/>
    </xf>
    <xf numFmtId="0" fontId="48" fillId="33" borderId="27" xfId="61" applyFont="1" applyFill="1" applyBorder="1" applyAlignment="1">
      <alignment horizontal="center" vertical="center"/>
      <protection/>
    </xf>
    <xf numFmtId="0" fontId="48" fillId="33" borderId="27" xfId="61" applyFont="1" applyFill="1" applyBorder="1">
      <alignment/>
      <protection/>
    </xf>
    <xf numFmtId="0" fontId="48" fillId="33" borderId="24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wrapText="1"/>
    </xf>
    <xf numFmtId="184" fontId="48" fillId="33" borderId="24" xfId="61" applyNumberFormat="1" applyFont="1" applyFill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/>
    </xf>
    <xf numFmtId="180" fontId="51" fillId="33" borderId="37" xfId="61" applyNumberFormat="1" applyFont="1" applyFill="1" applyBorder="1" applyAlignment="1">
      <alignment vertical="center"/>
      <protection/>
    </xf>
    <xf numFmtId="180" fontId="48" fillId="33" borderId="38" xfId="61" applyNumberFormat="1" applyFont="1" applyFill="1" applyBorder="1" applyAlignment="1">
      <alignment vertical="center"/>
      <protection/>
    </xf>
    <xf numFmtId="0" fontId="48" fillId="33" borderId="24" xfId="61" applyFont="1" applyFill="1" applyBorder="1" applyAlignment="1">
      <alignment horizontal="center" vertical="center"/>
      <protection/>
    </xf>
    <xf numFmtId="0" fontId="48" fillId="33" borderId="24" xfId="61" applyFont="1" applyFill="1" applyBorder="1">
      <alignment/>
      <protection/>
    </xf>
    <xf numFmtId="0" fontId="48" fillId="0" borderId="0" xfId="61" applyFont="1" applyBorder="1">
      <alignment/>
      <protection/>
    </xf>
    <xf numFmtId="49" fontId="48" fillId="0" borderId="0" xfId="61" applyNumberFormat="1" applyFont="1">
      <alignment/>
      <protection/>
    </xf>
    <xf numFmtId="180" fontId="48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85725</xdr:rowOff>
    </xdr:from>
    <xdr:to>
      <xdr:col>8</xdr:col>
      <xdr:colOff>609600</xdr:colOff>
      <xdr:row>1</xdr:row>
      <xdr:rowOff>190500</xdr:rowOff>
    </xdr:to>
    <xdr:sp>
      <xdr:nvSpPr>
        <xdr:cNvPr id="1" name="正方形/長方形 3"/>
        <xdr:cNvSpPr>
          <a:spLocks/>
        </xdr:cNvSpPr>
      </xdr:nvSpPr>
      <xdr:spPr>
        <a:xfrm>
          <a:off x="5819775" y="85725"/>
          <a:ext cx="77152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15</xdr:row>
      <xdr:rowOff>0</xdr:rowOff>
    </xdr:from>
    <xdr:ext cx="0" cy="1714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905125" y="3333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0</xdr:row>
      <xdr:rowOff>19050</xdr:rowOff>
    </xdr:from>
    <xdr:to>
      <xdr:col>9</xdr:col>
      <xdr:colOff>495300</xdr:colOff>
      <xdr:row>1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6486525" y="19050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1</xdr:row>
      <xdr:rowOff>95250</xdr:rowOff>
    </xdr:from>
    <xdr:to>
      <xdr:col>17</xdr:col>
      <xdr:colOff>952500</xdr:colOff>
      <xdr:row>3</xdr:row>
      <xdr:rowOff>142875</xdr:rowOff>
    </xdr:to>
    <xdr:sp>
      <xdr:nvSpPr>
        <xdr:cNvPr id="1" name="正方形/長方形 2"/>
        <xdr:cNvSpPr>
          <a:spLocks/>
        </xdr:cNvSpPr>
      </xdr:nvSpPr>
      <xdr:spPr>
        <a:xfrm>
          <a:off x="8896350" y="266700"/>
          <a:ext cx="72390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workbookViewId="0" topLeftCell="A13">
      <selection activeCell="L5" sqref="L5"/>
    </sheetView>
  </sheetViews>
  <sheetFormatPr defaultColWidth="9.00390625" defaultRowHeight="13.5"/>
  <cols>
    <col min="1" max="1" width="14.625" style="9" customWidth="1"/>
    <col min="2" max="2" width="11.625" style="9" customWidth="1"/>
    <col min="3" max="3" width="7.875" style="9" customWidth="1"/>
    <col min="4" max="8" width="8.875" style="9" customWidth="1"/>
    <col min="9" max="9" width="9.125" style="9" bestFit="1" customWidth="1"/>
    <col min="10" max="16384" width="9.00390625" style="9" customWidth="1"/>
  </cols>
  <sheetData>
    <row r="1" spans="1:9" s="3" customFormat="1" ht="20.25" customHeight="1">
      <c r="A1" s="8" t="s">
        <v>155</v>
      </c>
      <c r="B1" s="8"/>
      <c r="C1" s="8"/>
      <c r="D1" s="8"/>
      <c r="E1" s="8"/>
      <c r="F1" s="8"/>
      <c r="G1" s="8"/>
      <c r="H1" s="8"/>
      <c r="I1" s="8"/>
    </row>
    <row r="2" spans="1:9" ht="15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1" customHeight="1">
      <c r="A3" s="10" t="s">
        <v>111</v>
      </c>
      <c r="B3" s="3"/>
      <c r="C3" s="3"/>
      <c r="D3" s="3"/>
      <c r="E3" s="3"/>
      <c r="F3" s="3"/>
      <c r="G3" s="3"/>
      <c r="H3" s="3"/>
      <c r="I3" s="3"/>
    </row>
    <row r="4" spans="1:9" ht="20.25" customHeight="1">
      <c r="A4" s="11" t="s">
        <v>152</v>
      </c>
      <c r="B4" s="12">
        <v>310317</v>
      </c>
      <c r="C4" s="13" t="s">
        <v>7</v>
      </c>
      <c r="D4" s="14" t="s">
        <v>64</v>
      </c>
      <c r="E4" s="14"/>
      <c r="F4" s="15">
        <v>80334</v>
      </c>
      <c r="G4" s="13" t="s">
        <v>7</v>
      </c>
      <c r="H4" s="16" t="s">
        <v>85</v>
      </c>
      <c r="I4" s="17">
        <f>F4/B4</f>
        <v>0.2588772126567349</v>
      </c>
    </row>
    <row r="5" spans="1:9" ht="18.75" customHeight="1">
      <c r="A5" s="11" t="s">
        <v>146</v>
      </c>
      <c r="B5" s="12">
        <v>311129</v>
      </c>
      <c r="C5" s="18" t="s">
        <v>7</v>
      </c>
      <c r="D5" s="19" t="s">
        <v>64</v>
      </c>
      <c r="E5" s="19"/>
      <c r="F5" s="15">
        <v>80097</v>
      </c>
      <c r="G5" s="18" t="s">
        <v>7</v>
      </c>
      <c r="H5" s="20" t="s">
        <v>85</v>
      </c>
      <c r="I5" s="21">
        <f>F5/B5</f>
        <v>0.257439840066339</v>
      </c>
    </row>
    <row r="6" spans="1:9" ht="15.75" customHeight="1">
      <c r="A6" s="3"/>
      <c r="B6" s="3"/>
      <c r="C6" s="3"/>
      <c r="D6" s="3"/>
      <c r="E6" s="3"/>
      <c r="F6" s="3"/>
      <c r="G6" s="3"/>
      <c r="H6" s="3"/>
      <c r="I6" s="3"/>
    </row>
    <row r="7" s="10" customFormat="1" ht="21" customHeight="1">
      <c r="A7" s="10" t="s">
        <v>175</v>
      </c>
    </row>
    <row r="8" spans="1:9" ht="15.75" customHeight="1">
      <c r="A8" s="3" t="s">
        <v>58</v>
      </c>
      <c r="B8" s="3"/>
      <c r="C8" s="3"/>
      <c r="D8" s="3"/>
      <c r="E8" s="3"/>
      <c r="F8" s="3"/>
      <c r="G8" s="3"/>
      <c r="H8" s="3"/>
      <c r="I8" s="3"/>
    </row>
    <row r="9" spans="1:9" ht="15.75" customHeight="1">
      <c r="A9" s="22" t="s">
        <v>11</v>
      </c>
      <c r="B9" s="23" t="s">
        <v>12</v>
      </c>
      <c r="C9" s="23"/>
      <c r="D9" s="23" t="s">
        <v>13</v>
      </c>
      <c r="E9" s="23"/>
      <c r="F9" s="23"/>
      <c r="G9" s="23"/>
      <c r="H9" s="23"/>
      <c r="I9" s="23" t="s">
        <v>14</v>
      </c>
    </row>
    <row r="10" spans="1:9" ht="15.75" customHeight="1">
      <c r="A10" s="22"/>
      <c r="B10" s="24" t="s">
        <v>65</v>
      </c>
      <c r="C10" s="24" t="s">
        <v>66</v>
      </c>
      <c r="D10" s="24" t="s">
        <v>65</v>
      </c>
      <c r="E10" s="24" t="s">
        <v>66</v>
      </c>
      <c r="F10" s="24" t="s">
        <v>67</v>
      </c>
      <c r="G10" s="24" t="s">
        <v>68</v>
      </c>
      <c r="H10" s="24" t="s">
        <v>69</v>
      </c>
      <c r="I10" s="23"/>
    </row>
    <row r="11" spans="1:9" ht="15.75" customHeight="1">
      <c r="A11" s="25" t="s">
        <v>70</v>
      </c>
      <c r="B11" s="26">
        <v>1999</v>
      </c>
      <c r="C11" s="27">
        <v>2072</v>
      </c>
      <c r="D11" s="26">
        <v>2400</v>
      </c>
      <c r="E11" s="26">
        <v>2495</v>
      </c>
      <c r="F11" s="26">
        <v>1672</v>
      </c>
      <c r="G11" s="26">
        <v>1605</v>
      </c>
      <c r="H11" s="26">
        <v>1072</v>
      </c>
      <c r="I11" s="27">
        <f>SUM(B11:H11)</f>
        <v>13315</v>
      </c>
    </row>
    <row r="12" spans="1:9" ht="15.75" customHeight="1" thickBot="1">
      <c r="A12" s="28" t="s">
        <v>71</v>
      </c>
      <c r="B12" s="29">
        <v>34</v>
      </c>
      <c r="C12" s="29">
        <v>70</v>
      </c>
      <c r="D12" s="29">
        <v>19</v>
      </c>
      <c r="E12" s="29">
        <v>77</v>
      </c>
      <c r="F12" s="29">
        <v>47</v>
      </c>
      <c r="G12" s="29">
        <v>48</v>
      </c>
      <c r="H12" s="29">
        <v>43</v>
      </c>
      <c r="I12" s="30">
        <f>SUM(B12:H12)</f>
        <v>338</v>
      </c>
    </row>
    <row r="13" spans="1:9" s="34" customFormat="1" ht="15.75" customHeight="1" thickBot="1" thickTop="1">
      <c r="A13" s="31" t="s">
        <v>14</v>
      </c>
      <c r="B13" s="32">
        <f aca="true" t="shared" si="0" ref="B13:I13">SUM(B11:B12)</f>
        <v>2033</v>
      </c>
      <c r="C13" s="32">
        <f t="shared" si="0"/>
        <v>2142</v>
      </c>
      <c r="D13" s="32">
        <f t="shared" si="0"/>
        <v>2419</v>
      </c>
      <c r="E13" s="32">
        <f t="shared" si="0"/>
        <v>2572</v>
      </c>
      <c r="F13" s="32">
        <f t="shared" si="0"/>
        <v>1719</v>
      </c>
      <c r="G13" s="33">
        <f t="shared" si="0"/>
        <v>1653</v>
      </c>
      <c r="H13" s="33">
        <f t="shared" si="0"/>
        <v>1115</v>
      </c>
      <c r="I13" s="33">
        <f t="shared" si="0"/>
        <v>13653</v>
      </c>
    </row>
    <row r="14" spans="1:9" ht="15.75" customHeight="1">
      <c r="A14" s="3"/>
      <c r="B14" s="35"/>
      <c r="C14" s="3"/>
      <c r="D14" s="3"/>
      <c r="E14" s="3"/>
      <c r="F14" s="3"/>
      <c r="G14" s="36" t="s">
        <v>153</v>
      </c>
      <c r="H14" s="36"/>
      <c r="I14" s="37">
        <v>13476</v>
      </c>
    </row>
    <row r="15" spans="1:9" ht="15.75" customHeight="1">
      <c r="A15" s="3" t="s">
        <v>59</v>
      </c>
      <c r="B15" s="3"/>
      <c r="C15" s="35"/>
      <c r="D15" s="3"/>
      <c r="E15" s="3"/>
      <c r="F15" s="3"/>
      <c r="G15" s="3"/>
      <c r="H15" s="3"/>
      <c r="I15" s="3"/>
    </row>
    <row r="16" spans="1:9" ht="15.75" customHeight="1">
      <c r="A16" s="38" t="s">
        <v>15</v>
      </c>
      <c r="B16" s="39" t="s">
        <v>73</v>
      </c>
      <c r="C16" s="39" t="s">
        <v>75</v>
      </c>
      <c r="D16" s="39" t="s">
        <v>77</v>
      </c>
      <c r="E16" s="39" t="s">
        <v>79</v>
      </c>
      <c r="F16" s="39" t="s">
        <v>81</v>
      </c>
      <c r="G16" s="39" t="s">
        <v>83</v>
      </c>
      <c r="H16" s="39" t="s">
        <v>14</v>
      </c>
      <c r="I16" s="3"/>
    </row>
    <row r="17" spans="1:9" ht="15.75" customHeight="1">
      <c r="A17" s="40" t="s">
        <v>16</v>
      </c>
      <c r="B17" s="26">
        <v>162</v>
      </c>
      <c r="C17" s="26">
        <v>180</v>
      </c>
      <c r="D17" s="26">
        <v>43</v>
      </c>
      <c r="E17" s="26">
        <v>37</v>
      </c>
      <c r="F17" s="26">
        <v>79</v>
      </c>
      <c r="G17" s="26">
        <v>21</v>
      </c>
      <c r="H17" s="27">
        <f aca="true" t="shared" si="1" ref="H17:H22">SUM(B17:G17)</f>
        <v>522</v>
      </c>
      <c r="I17" s="3"/>
    </row>
    <row r="18" spans="1:9" ht="15.75" customHeight="1">
      <c r="A18" s="40" t="s">
        <v>17</v>
      </c>
      <c r="B18" s="26">
        <v>29</v>
      </c>
      <c r="C18" s="26">
        <v>164</v>
      </c>
      <c r="D18" s="26">
        <v>120</v>
      </c>
      <c r="E18" s="26">
        <v>186</v>
      </c>
      <c r="F18" s="26">
        <v>3</v>
      </c>
      <c r="G18" s="26">
        <v>296</v>
      </c>
      <c r="H18" s="27">
        <f t="shared" si="1"/>
        <v>798</v>
      </c>
      <c r="I18" s="3"/>
    </row>
    <row r="19" spans="1:9" ht="15.75" customHeight="1">
      <c r="A19" s="40" t="s">
        <v>18</v>
      </c>
      <c r="B19" s="26">
        <v>1</v>
      </c>
      <c r="C19" s="26">
        <v>6</v>
      </c>
      <c r="D19" s="26">
        <v>62</v>
      </c>
      <c r="E19" s="26">
        <v>40</v>
      </c>
      <c r="F19" s="41"/>
      <c r="G19" s="41"/>
      <c r="H19" s="27">
        <f t="shared" si="1"/>
        <v>109</v>
      </c>
      <c r="I19" s="3"/>
    </row>
    <row r="20" spans="1:9" ht="15.75" customHeight="1">
      <c r="A20" s="40" t="s">
        <v>19</v>
      </c>
      <c r="B20" s="26">
        <v>779</v>
      </c>
      <c r="C20" s="26">
        <v>900</v>
      </c>
      <c r="D20" s="26">
        <v>1223</v>
      </c>
      <c r="E20" s="26">
        <v>1114</v>
      </c>
      <c r="F20" s="26">
        <v>415</v>
      </c>
      <c r="G20" s="26">
        <v>176</v>
      </c>
      <c r="H20" s="27">
        <f t="shared" si="1"/>
        <v>4607</v>
      </c>
      <c r="I20" s="35"/>
    </row>
    <row r="21" spans="1:9" ht="15.75" customHeight="1" thickBot="1">
      <c r="A21" s="42" t="s">
        <v>20</v>
      </c>
      <c r="B21" s="26">
        <v>1827</v>
      </c>
      <c r="C21" s="26">
        <v>62</v>
      </c>
      <c r="D21" s="26">
        <v>739</v>
      </c>
      <c r="E21" s="26">
        <v>813</v>
      </c>
      <c r="F21" s="41"/>
      <c r="G21" s="41"/>
      <c r="H21" s="30">
        <f t="shared" si="1"/>
        <v>3441</v>
      </c>
      <c r="I21" s="35"/>
    </row>
    <row r="22" spans="1:11" ht="15.75" customHeight="1" thickTop="1">
      <c r="A22" s="43" t="s">
        <v>14</v>
      </c>
      <c r="B22" s="44">
        <f aca="true" t="shared" si="2" ref="B22:G22">SUM(B17:B21)</f>
        <v>2798</v>
      </c>
      <c r="C22" s="44">
        <f t="shared" si="2"/>
        <v>1312</v>
      </c>
      <c r="D22" s="44">
        <f t="shared" si="2"/>
        <v>2187</v>
      </c>
      <c r="E22" s="44">
        <f t="shared" si="2"/>
        <v>2190</v>
      </c>
      <c r="F22" s="45">
        <f t="shared" si="2"/>
        <v>497</v>
      </c>
      <c r="G22" s="45">
        <f t="shared" si="2"/>
        <v>493</v>
      </c>
      <c r="H22" s="45">
        <f t="shared" si="1"/>
        <v>9477</v>
      </c>
      <c r="I22" s="35"/>
      <c r="K22" s="46"/>
    </row>
    <row r="23" spans="1:9" ht="15.75" customHeight="1">
      <c r="A23" s="35"/>
      <c r="B23" s="35"/>
      <c r="C23" s="35"/>
      <c r="D23" s="35"/>
      <c r="E23" s="35"/>
      <c r="F23" s="19" t="s">
        <v>154</v>
      </c>
      <c r="G23" s="19"/>
      <c r="H23" s="27">
        <v>9678</v>
      </c>
      <c r="I23" s="35"/>
    </row>
    <row r="24" spans="1:9" ht="15.75" customHeight="1">
      <c r="A24" s="35" t="s">
        <v>60</v>
      </c>
      <c r="B24" s="35"/>
      <c r="C24" s="47"/>
      <c r="D24" s="47"/>
      <c r="E24" s="35"/>
      <c r="F24" s="35"/>
      <c r="G24" s="35"/>
      <c r="H24" s="35"/>
      <c r="I24" s="35"/>
    </row>
    <row r="25" spans="1:11" ht="15.75" customHeight="1">
      <c r="A25" s="38" t="s">
        <v>15</v>
      </c>
      <c r="B25" s="39" t="s">
        <v>72</v>
      </c>
      <c r="C25" s="39" t="s">
        <v>74</v>
      </c>
      <c r="D25" s="39" t="s">
        <v>76</v>
      </c>
      <c r="E25" s="39" t="s">
        <v>78</v>
      </c>
      <c r="F25" s="39" t="s">
        <v>80</v>
      </c>
      <c r="G25" s="39" t="s">
        <v>82</v>
      </c>
      <c r="H25" s="39" t="s">
        <v>14</v>
      </c>
      <c r="I25" s="3"/>
      <c r="K25" s="46"/>
    </row>
    <row r="26" spans="1:9" ht="15.75" customHeight="1">
      <c r="A26" s="40" t="s">
        <v>16</v>
      </c>
      <c r="B26" s="26">
        <v>1</v>
      </c>
      <c r="C26" s="26">
        <v>0</v>
      </c>
      <c r="D26" s="26">
        <v>1</v>
      </c>
      <c r="E26" s="26">
        <v>2</v>
      </c>
      <c r="F26" s="26">
        <v>0</v>
      </c>
      <c r="G26" s="26">
        <v>0</v>
      </c>
      <c r="H26" s="27">
        <f aca="true" t="shared" si="3" ref="H26:H31">SUM(B26:G26)</f>
        <v>4</v>
      </c>
      <c r="I26" s="3"/>
    </row>
    <row r="27" spans="1:9" ht="15.75" customHeight="1">
      <c r="A27" s="40" t="s">
        <v>17</v>
      </c>
      <c r="B27" s="26">
        <v>0</v>
      </c>
      <c r="C27" s="26">
        <v>5</v>
      </c>
      <c r="D27" s="26">
        <v>5</v>
      </c>
      <c r="E27" s="26">
        <v>3</v>
      </c>
      <c r="F27" s="26">
        <v>0</v>
      </c>
      <c r="G27" s="26">
        <v>5</v>
      </c>
      <c r="H27" s="27">
        <f t="shared" si="3"/>
        <v>18</v>
      </c>
      <c r="I27" s="35"/>
    </row>
    <row r="28" spans="1:9" ht="15.75" customHeight="1">
      <c r="A28" s="40" t="s">
        <v>18</v>
      </c>
      <c r="B28" s="26">
        <v>0</v>
      </c>
      <c r="C28" s="26">
        <v>0</v>
      </c>
      <c r="D28" s="26">
        <v>0</v>
      </c>
      <c r="E28" s="26">
        <v>1</v>
      </c>
      <c r="F28" s="41"/>
      <c r="G28" s="41"/>
      <c r="H28" s="27">
        <f t="shared" si="3"/>
        <v>1</v>
      </c>
      <c r="I28" s="35"/>
    </row>
    <row r="29" spans="1:9" ht="15.75" customHeight="1">
      <c r="A29" s="40" t="s">
        <v>19</v>
      </c>
      <c r="B29" s="26">
        <v>40</v>
      </c>
      <c r="C29" s="26">
        <v>37</v>
      </c>
      <c r="D29" s="26">
        <v>16</v>
      </c>
      <c r="E29" s="26">
        <v>7</v>
      </c>
      <c r="F29" s="26">
        <v>5</v>
      </c>
      <c r="G29" s="26">
        <v>0</v>
      </c>
      <c r="H29" s="27">
        <f t="shared" si="3"/>
        <v>105</v>
      </c>
      <c r="I29" s="35"/>
    </row>
    <row r="30" spans="1:9" ht="15.75" customHeight="1" thickBot="1">
      <c r="A30" s="42" t="s">
        <v>20</v>
      </c>
      <c r="B30" s="26">
        <v>12</v>
      </c>
      <c r="C30" s="26">
        <v>1</v>
      </c>
      <c r="D30" s="26">
        <v>13</v>
      </c>
      <c r="E30" s="26">
        <v>6</v>
      </c>
      <c r="F30" s="41"/>
      <c r="G30" s="41"/>
      <c r="H30" s="30">
        <f t="shared" si="3"/>
        <v>32</v>
      </c>
      <c r="I30" s="3"/>
    </row>
    <row r="31" spans="1:9" ht="15.75" customHeight="1" thickTop="1">
      <c r="A31" s="43" t="s">
        <v>14</v>
      </c>
      <c r="B31" s="44">
        <f aca="true" t="shared" si="4" ref="B31:G31">SUM(B26:B30)</f>
        <v>53</v>
      </c>
      <c r="C31" s="44">
        <f t="shared" si="4"/>
        <v>43</v>
      </c>
      <c r="D31" s="44">
        <f t="shared" si="4"/>
        <v>35</v>
      </c>
      <c r="E31" s="44">
        <f t="shared" si="4"/>
        <v>19</v>
      </c>
      <c r="F31" s="45">
        <f t="shared" si="4"/>
        <v>5</v>
      </c>
      <c r="G31" s="45">
        <f t="shared" si="4"/>
        <v>5</v>
      </c>
      <c r="H31" s="45">
        <f t="shared" si="3"/>
        <v>160</v>
      </c>
      <c r="I31" s="3"/>
    </row>
    <row r="32" spans="1:9" ht="15.75" customHeight="1">
      <c r="A32" s="3"/>
      <c r="B32" s="3"/>
      <c r="C32" s="3"/>
      <c r="D32" s="3"/>
      <c r="E32" s="3"/>
      <c r="F32" s="19" t="s">
        <v>154</v>
      </c>
      <c r="G32" s="19"/>
      <c r="H32" s="27">
        <v>171</v>
      </c>
      <c r="I32" s="3"/>
    </row>
    <row r="33" spans="1:9" ht="15.75" customHeight="1">
      <c r="A33" s="3" t="s">
        <v>61</v>
      </c>
      <c r="B33" s="3"/>
      <c r="C33" s="3"/>
      <c r="D33" s="3"/>
      <c r="E33" s="3"/>
      <c r="F33" s="3"/>
      <c r="G33" s="3"/>
      <c r="H33" s="3"/>
      <c r="I33" s="3"/>
    </row>
    <row r="34" spans="1:9" ht="15.75" customHeight="1">
      <c r="A34" s="38" t="s">
        <v>21</v>
      </c>
      <c r="B34" s="39" t="s">
        <v>22</v>
      </c>
      <c r="C34" s="39" t="s">
        <v>23</v>
      </c>
      <c r="D34" s="39" t="s">
        <v>24</v>
      </c>
      <c r="E34" s="39" t="s">
        <v>14</v>
      </c>
      <c r="F34" s="3"/>
      <c r="G34" s="3"/>
      <c r="H34" s="3"/>
      <c r="I34" s="3"/>
    </row>
    <row r="35" spans="1:9" ht="15.75" customHeight="1">
      <c r="A35" s="40" t="s">
        <v>84</v>
      </c>
      <c r="B35" s="26">
        <v>224</v>
      </c>
      <c r="C35" s="26">
        <v>148</v>
      </c>
      <c r="D35" s="26">
        <v>419</v>
      </c>
      <c r="E35" s="27">
        <f>SUM(B35:D35)</f>
        <v>791</v>
      </c>
      <c r="F35" s="3"/>
      <c r="G35" s="3"/>
      <c r="H35" s="3"/>
      <c r="I35" s="3"/>
    </row>
    <row r="36" spans="1:9" ht="15.75" customHeight="1" thickBot="1">
      <c r="A36" s="42" t="s">
        <v>143</v>
      </c>
      <c r="B36" s="26">
        <v>722</v>
      </c>
      <c r="C36" s="26">
        <v>469</v>
      </c>
      <c r="D36" s="26">
        <v>485</v>
      </c>
      <c r="E36" s="30">
        <f>SUM(B36:D36)</f>
        <v>1676</v>
      </c>
      <c r="F36" s="3"/>
      <c r="G36" s="3"/>
      <c r="H36" s="3"/>
      <c r="I36" s="3"/>
    </row>
    <row r="37" spans="1:9" ht="15.75" customHeight="1" thickTop="1">
      <c r="A37" s="43" t="s">
        <v>14</v>
      </c>
      <c r="B37" s="44">
        <f>SUM(B35:B36)</f>
        <v>946</v>
      </c>
      <c r="C37" s="45">
        <f>SUM(C35:C36)</f>
        <v>617</v>
      </c>
      <c r="D37" s="45">
        <f>SUM(D35:D36)</f>
        <v>904</v>
      </c>
      <c r="E37" s="45">
        <f>SUM(B37:D37)</f>
        <v>2467</v>
      </c>
      <c r="F37" s="3"/>
      <c r="G37" s="3"/>
      <c r="H37" s="3"/>
      <c r="I37" s="3"/>
    </row>
    <row r="38" spans="1:9" ht="15.75" customHeight="1">
      <c r="A38" s="3"/>
      <c r="B38" s="35"/>
      <c r="C38" s="19" t="s">
        <v>154</v>
      </c>
      <c r="D38" s="19"/>
      <c r="E38" s="27">
        <v>2428</v>
      </c>
      <c r="F38" s="3"/>
      <c r="G38" s="3"/>
      <c r="H38" s="3"/>
      <c r="I38" s="3"/>
    </row>
    <row r="39" spans="1:9" ht="15.75" customHeight="1">
      <c r="A39" s="3" t="s">
        <v>62</v>
      </c>
      <c r="B39" s="35"/>
      <c r="C39" s="48"/>
      <c r="D39" s="2"/>
      <c r="E39" s="2"/>
      <c r="F39" s="3"/>
      <c r="G39" s="3"/>
      <c r="H39" s="3"/>
      <c r="I39" s="3"/>
    </row>
    <row r="40" spans="1:9" ht="15.75" customHeight="1">
      <c r="A40" s="38" t="s">
        <v>101</v>
      </c>
      <c r="B40" s="39" t="s">
        <v>72</v>
      </c>
      <c r="C40" s="39" t="s">
        <v>74</v>
      </c>
      <c r="D40" s="39" t="s">
        <v>76</v>
      </c>
      <c r="E40" s="39" t="s">
        <v>14</v>
      </c>
      <c r="F40" s="3"/>
      <c r="G40" s="3"/>
      <c r="H40" s="3"/>
      <c r="I40" s="3"/>
    </row>
    <row r="41" spans="1:9" ht="15.75" customHeight="1">
      <c r="A41" s="40" t="s">
        <v>144</v>
      </c>
      <c r="B41" s="26">
        <v>4</v>
      </c>
      <c r="C41" s="26">
        <v>88</v>
      </c>
      <c r="D41" s="26">
        <v>48</v>
      </c>
      <c r="E41" s="27">
        <f>SUM(B41:D41)</f>
        <v>140</v>
      </c>
      <c r="F41" s="3"/>
      <c r="G41" s="3"/>
      <c r="H41" s="3"/>
      <c r="I41" s="3"/>
    </row>
    <row r="42" spans="1:9" ht="15.75" customHeight="1" thickBot="1">
      <c r="A42" s="42" t="s">
        <v>143</v>
      </c>
      <c r="B42" s="26">
        <v>466</v>
      </c>
      <c r="C42" s="26">
        <v>1828</v>
      </c>
      <c r="D42" s="26">
        <v>661</v>
      </c>
      <c r="E42" s="30">
        <f>SUM(B42:D42)</f>
        <v>2955</v>
      </c>
      <c r="F42" s="3"/>
      <c r="G42" s="3"/>
      <c r="H42" s="3"/>
      <c r="I42" s="3"/>
    </row>
    <row r="43" spans="1:9" ht="15.75" customHeight="1" thickTop="1">
      <c r="A43" s="43" t="s">
        <v>14</v>
      </c>
      <c r="B43" s="44">
        <f>SUM(B41:B42)</f>
        <v>470</v>
      </c>
      <c r="C43" s="45">
        <f>SUM(C41:C42)</f>
        <v>1916</v>
      </c>
      <c r="D43" s="45">
        <f>SUM(D41:D42)</f>
        <v>709</v>
      </c>
      <c r="E43" s="45">
        <f>SUM(B43:D43)</f>
        <v>3095</v>
      </c>
      <c r="F43" s="3"/>
      <c r="G43" s="3"/>
      <c r="H43" s="3"/>
      <c r="I43" s="3"/>
    </row>
    <row r="44" spans="1:9" ht="15.75" customHeight="1">
      <c r="A44" s="3"/>
      <c r="B44" s="3"/>
      <c r="C44" s="19" t="s">
        <v>154</v>
      </c>
      <c r="D44" s="19"/>
      <c r="E44" s="27">
        <v>2877</v>
      </c>
      <c r="F44" s="3"/>
      <c r="G44" s="3"/>
      <c r="H44" s="3"/>
      <c r="I44" s="3"/>
    </row>
    <row r="45" spans="1:9" ht="15.75" customHeight="1">
      <c r="A45" s="3"/>
      <c r="B45" s="49"/>
      <c r="C45" s="50"/>
      <c r="D45" s="50"/>
      <c r="E45" s="51"/>
      <c r="F45" s="49"/>
      <c r="G45" s="3"/>
      <c r="H45" s="3"/>
      <c r="I45" s="3"/>
    </row>
    <row r="46" spans="1:9" ht="17.25" customHeight="1">
      <c r="A46" s="52" t="s">
        <v>27</v>
      </c>
      <c r="B46" s="53">
        <f>SUM(I13,H22,H31,E37,E43)</f>
        <v>28852</v>
      </c>
      <c r="C46" s="54" t="s">
        <v>25</v>
      </c>
      <c r="D46" s="52"/>
      <c r="E46" s="55" t="s">
        <v>153</v>
      </c>
      <c r="F46" s="56"/>
      <c r="G46" s="53">
        <f>I14+H23+H32+E38+E44</f>
        <v>28630</v>
      </c>
      <c r="H46" s="57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3">
    <mergeCell ref="A1:I1"/>
    <mergeCell ref="D4:E4"/>
    <mergeCell ref="D5:E5"/>
    <mergeCell ref="A9:A10"/>
    <mergeCell ref="B9:C9"/>
    <mergeCell ref="D9:H9"/>
    <mergeCell ref="I9:I10"/>
    <mergeCell ref="E46:F46"/>
    <mergeCell ref="G14:H14"/>
    <mergeCell ref="F23:G23"/>
    <mergeCell ref="F32:G32"/>
    <mergeCell ref="C38:D38"/>
    <mergeCell ref="C44:D44"/>
  </mergeCells>
  <printOptions/>
  <pageMargins left="1.1811023622047245" right="0.4724409448818898" top="0.7086614173228347" bottom="0.5905511811023623" header="0.5118110236220472" footer="0.3937007874015748"/>
  <pageSetup horizontalDpi="300" verticalDpi="300" orientation="portrait" paperSize="9" scale="98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85" zoomScaleSheetLayoutView="85" zoomScalePageLayoutView="85" workbookViewId="0" topLeftCell="A27">
      <selection activeCell="K1" sqref="K1:K2"/>
    </sheetView>
  </sheetViews>
  <sheetFormatPr defaultColWidth="9.00390625" defaultRowHeight="13.5"/>
  <cols>
    <col min="1" max="1" width="14.375" style="9" customWidth="1"/>
    <col min="2" max="2" width="13.875" style="9" customWidth="1"/>
    <col min="3" max="7" width="11.75390625" style="9" customWidth="1"/>
    <col min="8" max="8" width="18.25390625" style="9" customWidth="1"/>
    <col min="9" max="9" width="11.125" style="9" customWidth="1"/>
    <col min="10" max="10" width="9.00390625" style="9" customWidth="1"/>
    <col min="11" max="11" width="5.625" style="9" customWidth="1"/>
    <col min="12" max="16384" width="9.00390625" style="9" customWidth="1"/>
  </cols>
  <sheetData>
    <row r="1" spans="1:9" ht="21" customHeight="1">
      <c r="A1" s="10" t="s">
        <v>161</v>
      </c>
      <c r="B1" s="3"/>
      <c r="C1" s="3"/>
      <c r="D1" s="3"/>
      <c r="E1" s="3"/>
      <c r="F1" s="3"/>
      <c r="G1" s="3"/>
      <c r="H1" s="3"/>
      <c r="I1" s="3"/>
    </row>
    <row r="2" spans="1:9" ht="22.5" customHeight="1">
      <c r="A2" s="3" t="s">
        <v>109</v>
      </c>
      <c r="B2" s="3"/>
      <c r="C2" s="3"/>
      <c r="D2" s="3"/>
      <c r="E2" s="3"/>
      <c r="F2" s="3"/>
      <c r="G2" s="3"/>
      <c r="H2" s="3"/>
      <c r="I2" s="3"/>
    </row>
    <row r="3" spans="1:9" ht="39" customHeight="1">
      <c r="A3" s="23" t="s">
        <v>57</v>
      </c>
      <c r="B3" s="23"/>
      <c r="C3" s="39" t="s">
        <v>0</v>
      </c>
      <c r="D3" s="58" t="s">
        <v>96</v>
      </c>
      <c r="E3" s="23"/>
      <c r="F3" s="59" t="s">
        <v>97</v>
      </c>
      <c r="G3" s="60"/>
      <c r="H3" s="3"/>
      <c r="I3" s="3"/>
    </row>
    <row r="4" spans="1:9" ht="30" customHeight="1">
      <c r="A4" s="61" t="s">
        <v>100</v>
      </c>
      <c r="B4" s="40" t="s">
        <v>53</v>
      </c>
      <c r="C4" s="62">
        <v>1</v>
      </c>
      <c r="D4" s="63">
        <v>212316</v>
      </c>
      <c r="E4" s="63"/>
      <c r="F4" s="63">
        <v>157492</v>
      </c>
      <c r="G4" s="63"/>
      <c r="H4" s="3"/>
      <c r="I4" s="3"/>
    </row>
    <row r="5" spans="1:9" ht="30" customHeight="1">
      <c r="A5" s="64"/>
      <c r="B5" s="40" t="s">
        <v>54</v>
      </c>
      <c r="C5" s="62">
        <v>1</v>
      </c>
      <c r="D5" s="63">
        <v>79560</v>
      </c>
      <c r="E5" s="63"/>
      <c r="F5" s="63">
        <v>43693</v>
      </c>
      <c r="G5" s="63"/>
      <c r="H5" s="3"/>
      <c r="I5" s="3"/>
    </row>
    <row r="6" spans="1:9" ht="30" customHeight="1">
      <c r="A6" s="64"/>
      <c r="B6" s="40" t="s">
        <v>55</v>
      </c>
      <c r="C6" s="62">
        <v>1</v>
      </c>
      <c r="D6" s="63">
        <v>43092</v>
      </c>
      <c r="E6" s="63"/>
      <c r="F6" s="63">
        <v>13387</v>
      </c>
      <c r="G6" s="63"/>
      <c r="H6" s="3"/>
      <c r="I6" s="3"/>
    </row>
    <row r="7" spans="1:9" ht="30" customHeight="1">
      <c r="A7" s="64"/>
      <c r="B7" s="40" t="s">
        <v>56</v>
      </c>
      <c r="C7" s="62">
        <v>1</v>
      </c>
      <c r="D7" s="63">
        <v>48600</v>
      </c>
      <c r="E7" s="63"/>
      <c r="F7" s="63">
        <v>27983</v>
      </c>
      <c r="G7" s="63"/>
      <c r="H7" s="3"/>
      <c r="I7" s="3"/>
    </row>
    <row r="8" spans="1:9" ht="30" customHeight="1">
      <c r="A8" s="64"/>
      <c r="B8" s="65" t="s">
        <v>26</v>
      </c>
      <c r="C8" s="66">
        <f>SUM(C4:C7)</f>
        <v>4</v>
      </c>
      <c r="D8" s="67">
        <v>383568</v>
      </c>
      <c r="E8" s="68"/>
      <c r="F8" s="69">
        <v>242555</v>
      </c>
      <c r="G8" s="68"/>
      <c r="H8" s="3"/>
      <c r="I8" s="3"/>
    </row>
    <row r="9" spans="1:9" s="76" customFormat="1" ht="30" customHeight="1">
      <c r="A9" s="70"/>
      <c r="B9" s="70"/>
      <c r="C9" s="70"/>
      <c r="D9" s="71" t="s">
        <v>162</v>
      </c>
      <c r="E9" s="72"/>
      <c r="F9" s="73">
        <v>328381</v>
      </c>
      <c r="G9" s="74"/>
      <c r="H9" s="75"/>
      <c r="I9" s="35"/>
    </row>
    <row r="10" spans="1:9" ht="22.5" customHeight="1" hidden="1">
      <c r="A10" s="3" t="s">
        <v>63</v>
      </c>
      <c r="B10" s="35"/>
      <c r="C10" s="3"/>
      <c r="D10" s="3"/>
      <c r="E10" s="3"/>
      <c r="F10" s="3"/>
      <c r="G10" s="3"/>
      <c r="H10" s="3"/>
      <c r="I10" s="3"/>
    </row>
    <row r="11" spans="1:10" ht="19.5" customHeight="1" hidden="1">
      <c r="A11" s="23" t="s">
        <v>57</v>
      </c>
      <c r="B11" s="77" t="s">
        <v>2</v>
      </c>
      <c r="C11" s="77" t="s">
        <v>1</v>
      </c>
      <c r="D11" s="77" t="s">
        <v>33</v>
      </c>
      <c r="E11" s="77" t="s">
        <v>34</v>
      </c>
      <c r="F11" s="77" t="s">
        <v>3</v>
      </c>
      <c r="G11" s="77" t="s">
        <v>4</v>
      </c>
      <c r="J11" s="78"/>
    </row>
    <row r="12" spans="1:7" ht="19.5" customHeight="1" hidden="1">
      <c r="A12" s="23"/>
      <c r="B12" s="79" t="s">
        <v>9</v>
      </c>
      <c r="C12" s="79" t="s">
        <v>8</v>
      </c>
      <c r="D12" s="79" t="s">
        <v>35</v>
      </c>
      <c r="E12" s="79" t="s">
        <v>35</v>
      </c>
      <c r="F12" s="79" t="s">
        <v>10</v>
      </c>
      <c r="G12" s="79" t="s">
        <v>9</v>
      </c>
    </row>
    <row r="13" spans="1:7" ht="22.5" customHeight="1" hidden="1">
      <c r="A13" s="80" t="s">
        <v>5</v>
      </c>
      <c r="B13" s="81"/>
      <c r="C13" s="26"/>
      <c r="D13" s="82"/>
      <c r="E13" s="82"/>
      <c r="F13" s="82"/>
      <c r="G13" s="82"/>
    </row>
    <row r="14" spans="1:7" ht="22.5" customHeight="1" hidden="1" thickBot="1">
      <c r="A14" s="83" t="s">
        <v>6</v>
      </c>
      <c r="B14" s="81"/>
      <c r="C14" s="26"/>
      <c r="D14" s="84"/>
      <c r="E14" s="29"/>
      <c r="F14" s="29"/>
      <c r="G14" s="29"/>
    </row>
    <row r="15" spans="1:9" ht="22.5" customHeight="1" hidden="1" thickBot="1" thickTop="1">
      <c r="A15" s="85" t="s">
        <v>110</v>
      </c>
      <c r="B15" s="86"/>
      <c r="C15" s="87"/>
      <c r="E15" s="88" t="s">
        <v>26</v>
      </c>
      <c r="F15" s="88"/>
      <c r="G15" s="89">
        <f>SUM(G13:G14)</f>
        <v>0</v>
      </c>
      <c r="H15" s="90"/>
      <c r="I15" s="3"/>
    </row>
    <row r="16" spans="1:9" ht="22.5" customHeight="1" hidden="1">
      <c r="A16" s="91"/>
      <c r="B16" s="92"/>
      <c r="C16" s="93"/>
      <c r="E16" s="94" t="s">
        <v>163</v>
      </c>
      <c r="F16" s="94"/>
      <c r="G16" s="95"/>
      <c r="H16" s="75"/>
      <c r="I16" s="3"/>
    </row>
    <row r="17" spans="1:7" ht="19.5" customHeight="1" hidden="1">
      <c r="A17" s="3"/>
      <c r="B17" s="3"/>
      <c r="C17" s="3"/>
      <c r="D17" s="3"/>
      <c r="E17" s="35"/>
      <c r="F17" s="3"/>
      <c r="G17" s="3"/>
    </row>
    <row r="18" spans="1:7" ht="19.5" customHeight="1">
      <c r="A18" s="3" t="s">
        <v>176</v>
      </c>
      <c r="B18" s="3"/>
      <c r="C18" s="3"/>
      <c r="D18" s="3"/>
      <c r="E18" s="3"/>
      <c r="F18" s="3"/>
      <c r="G18" s="3"/>
    </row>
    <row r="19" spans="1:10" ht="18" customHeight="1">
      <c r="A19" s="23" t="s">
        <v>57</v>
      </c>
      <c r="B19" s="77" t="s">
        <v>2</v>
      </c>
      <c r="C19" s="77" t="s">
        <v>1</v>
      </c>
      <c r="D19" s="77" t="s">
        <v>33</v>
      </c>
      <c r="E19" s="77" t="s">
        <v>34</v>
      </c>
      <c r="F19" s="77" t="s">
        <v>3</v>
      </c>
      <c r="G19" s="77" t="s">
        <v>4</v>
      </c>
      <c r="J19" s="96"/>
    </row>
    <row r="20" spans="1:7" ht="17.25" customHeight="1">
      <c r="A20" s="23"/>
      <c r="B20" s="79" t="s">
        <v>9</v>
      </c>
      <c r="C20" s="79" t="s">
        <v>8</v>
      </c>
      <c r="D20" s="79" t="s">
        <v>35</v>
      </c>
      <c r="E20" s="79" t="s">
        <v>35</v>
      </c>
      <c r="F20" s="79" t="s">
        <v>10</v>
      </c>
      <c r="G20" s="79" t="s">
        <v>9</v>
      </c>
    </row>
    <row r="21" spans="1:9" ht="30" customHeight="1">
      <c r="A21" s="97" t="s">
        <v>98</v>
      </c>
      <c r="B21" s="98">
        <v>36</v>
      </c>
      <c r="C21" s="26">
        <v>24</v>
      </c>
      <c r="D21" s="84">
        <v>243759</v>
      </c>
      <c r="E21" s="99">
        <v>83941.3</v>
      </c>
      <c r="F21" s="26">
        <v>12167</v>
      </c>
      <c r="G21" s="26">
        <v>15469</v>
      </c>
      <c r="H21" s="3"/>
      <c r="I21" s="3"/>
    </row>
    <row r="22" spans="1:9" ht="30" customHeight="1">
      <c r="A22" s="100" t="s">
        <v>99</v>
      </c>
      <c r="B22" s="98"/>
      <c r="C22" s="26">
        <v>5</v>
      </c>
      <c r="D22" s="84">
        <v>65140</v>
      </c>
      <c r="E22" s="26">
        <v>5230</v>
      </c>
      <c r="F22" s="26">
        <v>2103</v>
      </c>
      <c r="G22" s="29">
        <v>2142</v>
      </c>
      <c r="H22" s="3"/>
      <c r="I22" s="3"/>
    </row>
    <row r="23" spans="1:9" ht="30" customHeight="1">
      <c r="A23" s="101" t="s">
        <v>178</v>
      </c>
      <c r="B23" s="86"/>
      <c r="C23" s="87"/>
      <c r="E23" s="102" t="s">
        <v>26</v>
      </c>
      <c r="F23" s="102"/>
      <c r="G23" s="103">
        <f>SUM(G21:G22)</f>
        <v>17611</v>
      </c>
      <c r="H23" s="3"/>
      <c r="I23" s="3"/>
    </row>
    <row r="24" spans="1:8" ht="30" customHeight="1">
      <c r="A24" s="3"/>
      <c r="B24" s="35"/>
      <c r="C24" s="35"/>
      <c r="E24" s="19" t="s">
        <v>163</v>
      </c>
      <c r="F24" s="19"/>
      <c r="G24" s="104">
        <v>22590</v>
      </c>
      <c r="H24" s="75"/>
    </row>
    <row r="25" spans="1:7" ht="19.5" customHeight="1">
      <c r="A25" s="3" t="s">
        <v>177</v>
      </c>
      <c r="B25" s="35"/>
      <c r="C25" s="35"/>
      <c r="D25" s="35"/>
      <c r="E25" s="3"/>
      <c r="F25" s="3"/>
      <c r="G25" s="3"/>
    </row>
    <row r="26" spans="1:7" ht="19.5" customHeight="1">
      <c r="A26" s="23" t="s">
        <v>57</v>
      </c>
      <c r="B26" s="77" t="s">
        <v>2</v>
      </c>
      <c r="C26" s="77" t="s">
        <v>1</v>
      </c>
      <c r="D26" s="77" t="s">
        <v>33</v>
      </c>
      <c r="E26" s="77" t="s">
        <v>34</v>
      </c>
      <c r="F26" s="77" t="s">
        <v>3</v>
      </c>
      <c r="G26" s="77" t="s">
        <v>51</v>
      </c>
    </row>
    <row r="27" spans="1:7" ht="18" customHeight="1">
      <c r="A27" s="23"/>
      <c r="B27" s="79" t="s">
        <v>9</v>
      </c>
      <c r="C27" s="79" t="s">
        <v>8</v>
      </c>
      <c r="D27" s="79" t="s">
        <v>35</v>
      </c>
      <c r="E27" s="79" t="s">
        <v>35</v>
      </c>
      <c r="F27" s="79" t="s">
        <v>10</v>
      </c>
      <c r="G27" s="79" t="s">
        <v>9</v>
      </c>
    </row>
    <row r="28" spans="1:7" ht="30" customHeight="1">
      <c r="A28" s="80" t="s">
        <v>166</v>
      </c>
      <c r="B28" s="26">
        <v>42</v>
      </c>
      <c r="C28" s="26">
        <v>32</v>
      </c>
      <c r="D28" s="105">
        <v>22635</v>
      </c>
      <c r="E28" s="106">
        <v>12229.3</v>
      </c>
      <c r="F28" s="29">
        <v>1295</v>
      </c>
      <c r="G28" s="29">
        <v>1295</v>
      </c>
    </row>
    <row r="29" spans="1:8" ht="30" customHeight="1">
      <c r="A29" s="3"/>
      <c r="B29" s="3"/>
      <c r="C29" s="3"/>
      <c r="E29" s="19" t="s">
        <v>163</v>
      </c>
      <c r="F29" s="19"/>
      <c r="G29" s="104">
        <v>1613</v>
      </c>
      <c r="H29" s="75"/>
    </row>
    <row r="30" ht="30" customHeight="1"/>
    <row r="31" ht="30" customHeight="1"/>
    <row r="32" spans="1:8" ht="30" customHeight="1">
      <c r="A32" s="52" t="s">
        <v>27</v>
      </c>
      <c r="B32" s="53">
        <f>SUM(F8,G15,G23,G28)</f>
        <v>261461</v>
      </c>
      <c r="C32" s="54" t="s">
        <v>25</v>
      </c>
      <c r="D32" s="107"/>
      <c r="E32" s="108" t="s">
        <v>164</v>
      </c>
      <c r="F32" s="56"/>
      <c r="G32" s="53">
        <f>SUM(F9,G16,G24,G29)</f>
        <v>352584</v>
      </c>
      <c r="H32" s="109"/>
    </row>
    <row r="33" spans="8:9" ht="14.25">
      <c r="H33" s="109"/>
      <c r="I33" s="75"/>
    </row>
    <row r="34" ht="13.5">
      <c r="A34" s="110"/>
    </row>
    <row r="35" spans="1:3" ht="13.5">
      <c r="A35" s="110"/>
      <c r="C35" s="76"/>
    </row>
    <row r="36" spans="1:2" ht="13.5">
      <c r="A36" s="110"/>
      <c r="B36" s="76"/>
    </row>
    <row r="37" spans="1:3" ht="13.5">
      <c r="A37" s="110"/>
      <c r="B37" s="76"/>
      <c r="C37" s="76"/>
    </row>
    <row r="38" spans="1:3" ht="13.5">
      <c r="A38" s="110"/>
      <c r="B38" s="76"/>
      <c r="C38" s="76"/>
    </row>
    <row r="39" spans="1:3" ht="13.5">
      <c r="A39" s="110"/>
      <c r="B39" s="76"/>
      <c r="C39" s="76"/>
    </row>
    <row r="40" ht="13.5">
      <c r="A40" s="110"/>
    </row>
    <row r="41" ht="13.5">
      <c r="A41" s="110"/>
    </row>
    <row r="42" spans="1:2" ht="13.5">
      <c r="A42" s="110"/>
      <c r="B42" s="109"/>
    </row>
    <row r="43" spans="1:2" ht="13.5">
      <c r="A43" s="110"/>
      <c r="B43" s="109"/>
    </row>
    <row r="44" spans="1:2" ht="13.5">
      <c r="A44" s="110"/>
      <c r="B44" s="111"/>
    </row>
    <row r="47" ht="13.5">
      <c r="A47" s="110"/>
    </row>
    <row r="48" ht="13.5">
      <c r="A48" s="110"/>
    </row>
    <row r="49" ht="13.5">
      <c r="A49" s="110"/>
    </row>
    <row r="50" ht="13.5">
      <c r="A50" s="110"/>
    </row>
    <row r="51" ht="13.5">
      <c r="A51" s="110"/>
    </row>
    <row r="52" ht="13.5">
      <c r="A52" s="110"/>
    </row>
    <row r="53" ht="13.5">
      <c r="A53" s="110"/>
    </row>
    <row r="54" spans="1:2" ht="13.5">
      <c r="A54" s="110"/>
      <c r="B54" s="109"/>
    </row>
    <row r="55" spans="1:2" ht="13.5">
      <c r="A55" s="110"/>
      <c r="B55" s="109"/>
    </row>
    <row r="56" spans="1:2" ht="13.5">
      <c r="A56" s="110"/>
      <c r="B56" s="111"/>
    </row>
    <row r="59" ht="13.5">
      <c r="A59" s="110"/>
    </row>
    <row r="60" ht="13.5">
      <c r="A60" s="110"/>
    </row>
    <row r="61" ht="13.5">
      <c r="A61" s="110"/>
    </row>
    <row r="62" ht="13.5">
      <c r="A62" s="110"/>
    </row>
    <row r="63" ht="13.5">
      <c r="A63" s="110"/>
    </row>
    <row r="64" ht="13.5">
      <c r="A64" s="110"/>
    </row>
    <row r="65" ht="13.5">
      <c r="A65" s="110"/>
    </row>
    <row r="66" ht="13.5">
      <c r="A66" s="110"/>
    </row>
    <row r="67" ht="13.5">
      <c r="A67" s="110"/>
    </row>
    <row r="68" ht="13.5">
      <c r="A68" s="110"/>
    </row>
    <row r="69" ht="13.5">
      <c r="A69" s="110"/>
    </row>
    <row r="70" spans="1:2" ht="13.5">
      <c r="A70" s="110"/>
      <c r="B70" s="109"/>
    </row>
  </sheetData>
  <sheetProtection/>
  <mergeCells count="28">
    <mergeCell ref="A26:A27"/>
    <mergeCell ref="E23:F23"/>
    <mergeCell ref="E24:F24"/>
    <mergeCell ref="D6:E6"/>
    <mergeCell ref="F8:G8"/>
    <mergeCell ref="F4:G4"/>
    <mergeCell ref="D8:E8"/>
    <mergeCell ref="D7:E7"/>
    <mergeCell ref="A4:A8"/>
    <mergeCell ref="D5:E5"/>
    <mergeCell ref="E32:F32"/>
    <mergeCell ref="E29:F29"/>
    <mergeCell ref="D9:E9"/>
    <mergeCell ref="F9:G9"/>
    <mergeCell ref="E15:F15"/>
    <mergeCell ref="A11:A12"/>
    <mergeCell ref="B21:B22"/>
    <mergeCell ref="A19:A20"/>
    <mergeCell ref="A9:C9"/>
    <mergeCell ref="B13:B14"/>
    <mergeCell ref="A3:B3"/>
    <mergeCell ref="D4:E4"/>
    <mergeCell ref="E16:F16"/>
    <mergeCell ref="F3:G3"/>
    <mergeCell ref="D3:E3"/>
    <mergeCell ref="F5:G5"/>
    <mergeCell ref="F6:G6"/>
    <mergeCell ref="F7:G7"/>
  </mergeCells>
  <printOptions/>
  <pageMargins left="0.7916666666666666" right="1.3779527559055118" top="0.5905511811023623" bottom="0.7874015748031497" header="0.5118110236220472" footer="0.5118110236220472"/>
  <pageSetup fitToHeight="1" fitToWidth="1" horizontalDpi="600" verticalDpi="600" orientation="portrait" paperSize="9" scale="91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workbookViewId="0" topLeftCell="A10">
      <selection activeCell="K26" sqref="K26"/>
    </sheetView>
  </sheetViews>
  <sheetFormatPr defaultColWidth="9.00390625" defaultRowHeight="13.5"/>
  <cols>
    <col min="1" max="2" width="9.00390625" style="9" customWidth="1"/>
    <col min="3" max="3" width="12.00390625" style="9" customWidth="1"/>
    <col min="4" max="4" width="8.00390625" style="9" customWidth="1"/>
    <col min="5" max="5" width="12.125" style="9" customWidth="1"/>
    <col min="6" max="6" width="13.625" style="9" customWidth="1"/>
    <col min="7" max="7" width="12.00390625" style="9" customWidth="1"/>
    <col min="8" max="8" width="9.625" style="9" customWidth="1"/>
    <col min="9" max="9" width="9.00390625" style="9" customWidth="1"/>
    <col min="10" max="10" width="4.875" style="9" customWidth="1"/>
    <col min="11" max="16384" width="9.00390625" style="9" customWidth="1"/>
  </cols>
  <sheetData>
    <row r="1" spans="1:8" ht="21" customHeight="1">
      <c r="A1" s="10" t="s">
        <v>156</v>
      </c>
      <c r="B1" s="3"/>
      <c r="C1" s="3"/>
      <c r="D1" s="3"/>
      <c r="E1" s="3"/>
      <c r="F1" s="3"/>
      <c r="G1" s="3"/>
      <c r="H1" s="3"/>
    </row>
    <row r="2" spans="1:8" ht="15.75" customHeight="1">
      <c r="A2" s="3"/>
      <c r="B2" s="3"/>
      <c r="C2" s="3"/>
      <c r="D2" s="3"/>
      <c r="E2" s="3"/>
      <c r="F2" s="3"/>
      <c r="G2" s="3"/>
      <c r="H2" s="3"/>
    </row>
    <row r="3" spans="1:8" ht="22.5" customHeight="1">
      <c r="A3" s="3" t="s">
        <v>114</v>
      </c>
      <c r="B3" s="3"/>
      <c r="C3" s="3"/>
      <c r="D3" s="3"/>
      <c r="E3" s="3"/>
      <c r="F3" s="3"/>
      <c r="G3" s="3"/>
      <c r="H3" s="3"/>
    </row>
    <row r="4" spans="1:8" ht="22.5" customHeight="1">
      <c r="A4" s="3"/>
      <c r="B4" s="112" t="s">
        <v>115</v>
      </c>
      <c r="C4" s="3" t="s">
        <v>116</v>
      </c>
      <c r="D4" s="3"/>
      <c r="E4" s="3"/>
      <c r="F4" s="3"/>
      <c r="G4" s="3"/>
      <c r="H4" s="3"/>
    </row>
    <row r="5" spans="1:8" ht="22.5" customHeight="1">
      <c r="A5" s="3"/>
      <c r="B5" s="112" t="s">
        <v>117</v>
      </c>
      <c r="C5" s="3" t="s">
        <v>118</v>
      </c>
      <c r="D5" s="3"/>
      <c r="E5" s="3"/>
      <c r="F5" s="3"/>
      <c r="G5" s="3"/>
      <c r="H5" s="3"/>
    </row>
    <row r="6" spans="1:8" ht="22.5" customHeight="1">
      <c r="A6" s="3"/>
      <c r="B6" s="112"/>
      <c r="C6" s="3" t="s">
        <v>119</v>
      </c>
      <c r="D6" s="3"/>
      <c r="E6" s="3"/>
      <c r="F6" s="3"/>
      <c r="G6" s="3"/>
      <c r="H6" s="3"/>
    </row>
    <row r="7" spans="1:8" ht="22.5" customHeight="1">
      <c r="A7" s="3"/>
      <c r="B7" s="112"/>
      <c r="C7" s="3" t="s">
        <v>120</v>
      </c>
      <c r="D7" s="3"/>
      <c r="E7" s="3"/>
      <c r="F7" s="3"/>
      <c r="G7" s="3"/>
      <c r="H7" s="3"/>
    </row>
    <row r="8" spans="1:8" ht="22.5" customHeight="1">
      <c r="A8" s="3"/>
      <c r="B8" s="112"/>
      <c r="C8" s="3" t="s">
        <v>121</v>
      </c>
      <c r="D8" s="3"/>
      <c r="E8" s="3"/>
      <c r="F8" s="3"/>
      <c r="G8" s="3"/>
      <c r="H8" s="3"/>
    </row>
    <row r="9" spans="1:8" ht="22.5" customHeight="1">
      <c r="A9" s="3"/>
      <c r="B9" s="112"/>
      <c r="C9" s="3" t="s">
        <v>157</v>
      </c>
      <c r="D9" s="3"/>
      <c r="E9" s="3"/>
      <c r="F9" s="3"/>
      <c r="G9" s="3"/>
      <c r="H9" s="3"/>
    </row>
    <row r="10" spans="1:8" ht="22.5" customHeight="1">
      <c r="A10" s="3"/>
      <c r="B10" s="112"/>
      <c r="C10" s="3" t="s">
        <v>122</v>
      </c>
      <c r="D10" s="3"/>
      <c r="E10" s="3"/>
      <c r="F10" s="3"/>
      <c r="G10" s="3"/>
      <c r="H10" s="3"/>
    </row>
    <row r="11" spans="1:8" ht="22.5" customHeight="1">
      <c r="A11" s="3"/>
      <c r="B11" s="112"/>
      <c r="C11" s="3" t="s">
        <v>123</v>
      </c>
      <c r="D11" s="3"/>
      <c r="E11" s="3"/>
      <c r="F11" s="3"/>
      <c r="G11" s="3"/>
      <c r="H11" s="3"/>
    </row>
    <row r="12" spans="1:8" ht="22.5" customHeight="1">
      <c r="A12" s="3"/>
      <c r="B12" s="112"/>
      <c r="C12" s="3" t="s">
        <v>124</v>
      </c>
      <c r="D12" s="3"/>
      <c r="E12" s="3"/>
      <c r="F12" s="3"/>
      <c r="G12" s="3"/>
      <c r="H12" s="3"/>
    </row>
    <row r="13" spans="1:8" ht="22.5" customHeight="1">
      <c r="A13" s="3"/>
      <c r="B13" s="112"/>
      <c r="C13" s="3" t="s">
        <v>125</v>
      </c>
      <c r="D13" s="3"/>
      <c r="E13" s="3"/>
      <c r="F13" s="3"/>
      <c r="G13" s="3"/>
      <c r="H13" s="3"/>
    </row>
    <row r="14" spans="1:8" ht="22.5" customHeight="1">
      <c r="A14" s="3"/>
      <c r="B14" s="112" t="s">
        <v>126</v>
      </c>
      <c r="C14" s="3" t="s">
        <v>127</v>
      </c>
      <c r="D14" s="3"/>
      <c r="E14" s="3"/>
      <c r="F14" s="3" t="s">
        <v>128</v>
      </c>
      <c r="G14" s="3"/>
      <c r="H14" s="3"/>
    </row>
    <row r="15" spans="1:8" ht="22.5" customHeight="1">
      <c r="A15" s="3"/>
      <c r="B15" s="112"/>
      <c r="C15" s="113" t="s">
        <v>129</v>
      </c>
      <c r="D15" s="113"/>
      <c r="E15" s="3"/>
      <c r="F15" s="3" t="s">
        <v>130</v>
      </c>
      <c r="G15" s="3"/>
      <c r="H15" s="3"/>
    </row>
    <row r="16" spans="1:8" ht="22.5" customHeight="1">
      <c r="A16" s="3"/>
      <c r="B16" s="112"/>
      <c r="C16" s="114" t="s">
        <v>131</v>
      </c>
      <c r="D16" s="114"/>
      <c r="E16" s="3"/>
      <c r="F16" s="3"/>
      <c r="G16" s="3"/>
      <c r="H16" s="3"/>
    </row>
    <row r="17" spans="1:8" ht="22.5" customHeight="1">
      <c r="A17" s="3"/>
      <c r="B17" s="112" t="s">
        <v>132</v>
      </c>
      <c r="C17" s="115" t="s">
        <v>133</v>
      </c>
      <c r="D17" s="3"/>
      <c r="E17" s="3"/>
      <c r="F17" s="8"/>
      <c r="G17" s="8"/>
      <c r="H17" s="8"/>
    </row>
    <row r="18" spans="1:8" ht="22.5" customHeight="1">
      <c r="A18" s="3"/>
      <c r="B18" s="112"/>
      <c r="C18" s="47" t="s">
        <v>134</v>
      </c>
      <c r="D18" s="3"/>
      <c r="E18" s="3"/>
      <c r="F18" s="116"/>
      <c r="G18" s="116"/>
      <c r="H18" s="116"/>
    </row>
    <row r="19" spans="1:7" ht="30" customHeight="1">
      <c r="A19" s="3"/>
      <c r="B19" s="117" t="s">
        <v>57</v>
      </c>
      <c r="C19" s="118"/>
      <c r="D19" s="119" t="s">
        <v>147</v>
      </c>
      <c r="E19" s="120"/>
      <c r="F19" s="119" t="s">
        <v>158</v>
      </c>
      <c r="G19" s="120"/>
    </row>
    <row r="20" spans="1:7" ht="30" customHeight="1">
      <c r="A20" s="3"/>
      <c r="B20" s="121" t="s">
        <v>135</v>
      </c>
      <c r="C20" s="122"/>
      <c r="D20" s="6">
        <v>863</v>
      </c>
      <c r="E20" s="6"/>
      <c r="F20" s="6">
        <v>870</v>
      </c>
      <c r="G20" s="6"/>
    </row>
    <row r="21" spans="1:7" ht="30" customHeight="1">
      <c r="A21" s="3"/>
      <c r="B21" s="121" t="s">
        <v>136</v>
      </c>
      <c r="C21" s="122"/>
      <c r="D21" s="5">
        <v>14829</v>
      </c>
      <c r="E21" s="6"/>
      <c r="F21" s="5">
        <v>15223</v>
      </c>
      <c r="G21" s="6"/>
    </row>
    <row r="22" spans="1:7" ht="30" customHeight="1">
      <c r="A22" s="3"/>
      <c r="B22" s="121" t="s">
        <v>137</v>
      </c>
      <c r="C22" s="122"/>
      <c r="D22" s="7">
        <v>1058188</v>
      </c>
      <c r="E22" s="7"/>
      <c r="F22" s="7">
        <v>1079105</v>
      </c>
      <c r="G22" s="7"/>
    </row>
    <row r="23" spans="1:7" ht="30" customHeight="1">
      <c r="A23" s="3"/>
      <c r="B23" s="121" t="s">
        <v>138</v>
      </c>
      <c r="C23" s="122"/>
      <c r="D23" s="7">
        <v>529094000</v>
      </c>
      <c r="E23" s="7"/>
      <c r="F23" s="7">
        <v>539552500</v>
      </c>
      <c r="G23" s="7"/>
    </row>
    <row r="24" spans="1:10" ht="30" customHeight="1">
      <c r="A24" s="3"/>
      <c r="B24" s="3"/>
      <c r="C24" s="35"/>
      <c r="D24" s="3"/>
      <c r="E24" s="3"/>
      <c r="F24" s="3"/>
      <c r="J24" s="76"/>
    </row>
    <row r="25" spans="2:10" ht="22.5" customHeight="1">
      <c r="B25" s="35" t="s">
        <v>141</v>
      </c>
      <c r="C25" s="35"/>
      <c r="D25" s="35"/>
      <c r="E25" s="4" t="s">
        <v>184</v>
      </c>
      <c r="F25" s="3" t="s">
        <v>159</v>
      </c>
      <c r="G25" s="4" t="s">
        <v>183</v>
      </c>
      <c r="H25" s="3" t="s">
        <v>160</v>
      </c>
      <c r="I25" s="76"/>
      <c r="J25" s="76"/>
    </row>
    <row r="26" spans="2:10" ht="22.5" customHeight="1">
      <c r="B26" s="123" t="s">
        <v>142</v>
      </c>
      <c r="C26" s="123"/>
      <c r="D26" s="35"/>
      <c r="E26" s="4" t="s">
        <v>185</v>
      </c>
      <c r="F26" s="3" t="s">
        <v>159</v>
      </c>
      <c r="G26" s="4" t="s">
        <v>186</v>
      </c>
      <c r="H26" s="3" t="s">
        <v>160</v>
      </c>
      <c r="I26" s="76"/>
      <c r="J26" s="76"/>
    </row>
    <row r="27" spans="9:10" ht="25.5" customHeight="1">
      <c r="I27" s="76"/>
      <c r="J27" s="76"/>
    </row>
    <row r="28" spans="8:10" ht="15.75" customHeight="1">
      <c r="H28" s="3"/>
      <c r="I28" s="76"/>
      <c r="J28" s="76"/>
    </row>
    <row r="29" ht="15.75" customHeight="1"/>
    <row r="30" ht="15.75" customHeight="1"/>
    <row r="31" ht="15.75" customHeight="1"/>
    <row r="32" ht="15.75" customHeight="1"/>
    <row r="33" ht="15.75" customHeight="1"/>
    <row r="34" spans="9:10" ht="15.75" customHeight="1">
      <c r="I34" s="76"/>
      <c r="J34" s="76"/>
    </row>
    <row r="35" spans="9:10" ht="15.75" customHeight="1">
      <c r="I35" s="76"/>
      <c r="J35" s="76"/>
    </row>
    <row r="36" spans="9:10" ht="15.75" customHeight="1">
      <c r="I36" s="76"/>
      <c r="J36" s="76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>
      <c r="I48" s="3"/>
    </row>
    <row r="49" ht="15.75" customHeight="1">
      <c r="I49" s="3"/>
    </row>
    <row r="50" ht="15.75" customHeight="1">
      <c r="I50" s="3"/>
    </row>
    <row r="51" ht="15.75" customHeight="1">
      <c r="I51" s="3"/>
    </row>
    <row r="52" ht="15.75" customHeight="1">
      <c r="I52" s="3"/>
    </row>
    <row r="53" ht="15.75" customHeight="1">
      <c r="I53" s="3"/>
    </row>
    <row r="54" ht="15.75" customHeight="1">
      <c r="I54" s="3"/>
    </row>
    <row r="55" ht="15.75" customHeight="1">
      <c r="I55" s="3"/>
    </row>
    <row r="56" ht="15.75" customHeight="1">
      <c r="I56" s="3"/>
    </row>
    <row r="57" ht="15.75" customHeight="1">
      <c r="I57" s="3"/>
    </row>
    <row r="58" ht="15.75" customHeight="1">
      <c r="I58" s="3"/>
    </row>
    <row r="59" ht="15.75" customHeight="1">
      <c r="I59" s="3"/>
    </row>
    <row r="60" ht="15.75" customHeight="1">
      <c r="I60" s="3"/>
    </row>
    <row r="61" ht="14.25">
      <c r="I61" s="3"/>
    </row>
    <row r="62" ht="14.25">
      <c r="I62" s="3"/>
    </row>
    <row r="63" ht="14.25">
      <c r="I63" s="3"/>
    </row>
    <row r="64" ht="14.25">
      <c r="I64" s="3"/>
    </row>
    <row r="65" ht="14.25">
      <c r="I65" s="3"/>
    </row>
    <row r="66" ht="14.25">
      <c r="I66" s="3"/>
    </row>
    <row r="67" ht="14.25">
      <c r="I67" s="3"/>
    </row>
    <row r="68" ht="14.25">
      <c r="I68" s="3"/>
    </row>
    <row r="69" ht="14.25">
      <c r="I69" s="3"/>
    </row>
    <row r="70" ht="14.25">
      <c r="I70" s="3"/>
    </row>
    <row r="71" ht="14.25">
      <c r="I71" s="3"/>
    </row>
    <row r="72" ht="14.25">
      <c r="I72" s="3"/>
    </row>
  </sheetData>
  <sheetProtection/>
  <mergeCells count="18">
    <mergeCell ref="B26:C26"/>
    <mergeCell ref="C15:D15"/>
    <mergeCell ref="F17:H17"/>
    <mergeCell ref="B19:C19"/>
    <mergeCell ref="D19:E19"/>
    <mergeCell ref="F19:G19"/>
    <mergeCell ref="B23:C23"/>
    <mergeCell ref="D23:E23"/>
    <mergeCell ref="F23:G23"/>
    <mergeCell ref="F20:G20"/>
    <mergeCell ref="B21:C21"/>
    <mergeCell ref="D21:E21"/>
    <mergeCell ref="F21:G21"/>
    <mergeCell ref="B22:C22"/>
    <mergeCell ref="B20:C20"/>
    <mergeCell ref="D20:E20"/>
    <mergeCell ref="D22:E22"/>
    <mergeCell ref="F22:G22"/>
  </mergeCells>
  <printOptions/>
  <pageMargins left="0.9055118110236221" right="0.31496062992125984" top="0.35433070866141736" bottom="0.5511811023622047" header="0.31496062992125984" footer="0.31496062992125984"/>
  <pageSetup firstPageNumber="3" useFirstPageNumber="1" fitToHeight="0" fitToWidth="0" horizontalDpi="600" verticalDpi="600" orientation="portrait" paperSize="9" scale="97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4" zoomScaleSheetLayoutView="84" workbookViewId="0" topLeftCell="A7">
      <selection activeCell="M17" sqref="M17"/>
    </sheetView>
  </sheetViews>
  <sheetFormatPr defaultColWidth="9.00390625" defaultRowHeight="13.5"/>
  <cols>
    <col min="1" max="1" width="3.125" style="3" customWidth="1"/>
    <col min="2" max="2" width="18.875" style="3" customWidth="1"/>
    <col min="3" max="10" width="9.625" style="124" customWidth="1"/>
    <col min="11" max="16384" width="9.00390625" style="3" customWidth="1"/>
  </cols>
  <sheetData>
    <row r="1" spans="1:10" ht="26.25" customHeight="1">
      <c r="A1" s="8" t="s">
        <v>165</v>
      </c>
      <c r="B1" s="8"/>
      <c r="C1" s="8"/>
      <c r="D1" s="8"/>
      <c r="E1" s="8"/>
      <c r="F1" s="8"/>
      <c r="G1" s="8"/>
      <c r="H1" s="8"/>
      <c r="I1" s="8"/>
      <c r="J1" s="8"/>
    </row>
    <row r="2" ht="15" customHeight="1"/>
    <row r="3" ht="22.5" customHeight="1">
      <c r="A3" s="3" t="s">
        <v>167</v>
      </c>
    </row>
    <row r="4" spans="1:7" ht="22.5" customHeight="1">
      <c r="A4" s="125" t="s">
        <v>41</v>
      </c>
      <c r="B4" s="125" t="s">
        <v>42</v>
      </c>
      <c r="C4" s="126" t="s">
        <v>28</v>
      </c>
      <c r="D4" s="126" t="s">
        <v>29</v>
      </c>
      <c r="E4" s="126" t="s">
        <v>30</v>
      </c>
      <c r="F4" s="126" t="s">
        <v>31</v>
      </c>
      <c r="G4" s="126" t="s">
        <v>32</v>
      </c>
    </row>
    <row r="5" spans="1:13" ht="22.5" customHeight="1">
      <c r="A5" s="127">
        <v>1</v>
      </c>
      <c r="B5" s="127" t="s">
        <v>36</v>
      </c>
      <c r="C5" s="82">
        <v>1</v>
      </c>
      <c r="D5" s="128">
        <v>6</v>
      </c>
      <c r="E5" s="129">
        <v>9</v>
      </c>
      <c r="F5" s="82">
        <v>9</v>
      </c>
      <c r="G5" s="82">
        <v>0</v>
      </c>
      <c r="K5" s="1"/>
      <c r="L5" s="2"/>
      <c r="M5" s="2"/>
    </row>
    <row r="6" spans="1:13" ht="22.5" customHeight="1">
      <c r="A6" s="127">
        <v>2</v>
      </c>
      <c r="B6" s="127" t="s">
        <v>37</v>
      </c>
      <c r="C6" s="82">
        <v>42</v>
      </c>
      <c r="D6" s="82">
        <v>18</v>
      </c>
      <c r="E6" s="129">
        <v>12</v>
      </c>
      <c r="F6" s="128">
        <v>10</v>
      </c>
      <c r="G6" s="128">
        <v>2</v>
      </c>
      <c r="I6" s="3"/>
      <c r="J6" s="3"/>
      <c r="K6" s="1"/>
      <c r="L6" s="2"/>
      <c r="M6" s="2"/>
    </row>
    <row r="7" spans="1:13" ht="22.5" customHeight="1">
      <c r="A7" s="127">
        <v>3</v>
      </c>
      <c r="B7" s="127" t="s">
        <v>38</v>
      </c>
      <c r="C7" s="128">
        <v>40</v>
      </c>
      <c r="D7" s="128">
        <v>7</v>
      </c>
      <c r="E7" s="129">
        <v>4</v>
      </c>
      <c r="F7" s="128">
        <v>4</v>
      </c>
      <c r="G7" s="128">
        <v>0</v>
      </c>
      <c r="K7" s="1"/>
      <c r="L7" s="2"/>
      <c r="M7" s="2"/>
    </row>
    <row r="8" spans="1:13" ht="22.5" customHeight="1">
      <c r="A8" s="127">
        <v>4</v>
      </c>
      <c r="B8" s="127" t="s">
        <v>39</v>
      </c>
      <c r="C8" s="82">
        <v>7</v>
      </c>
      <c r="D8" s="82">
        <v>3</v>
      </c>
      <c r="E8" s="129">
        <v>4</v>
      </c>
      <c r="F8" s="128">
        <v>4</v>
      </c>
      <c r="G8" s="128">
        <v>0</v>
      </c>
      <c r="I8" s="130"/>
      <c r="K8" s="1"/>
      <c r="L8" s="2"/>
      <c r="M8" s="2"/>
    </row>
    <row r="9" spans="1:13" ht="14.25" hidden="1">
      <c r="A9" s="131">
        <v>5</v>
      </c>
      <c r="B9" s="131" t="s">
        <v>150</v>
      </c>
      <c r="C9" s="132"/>
      <c r="D9" s="133"/>
      <c r="E9" s="134"/>
      <c r="F9" s="132"/>
      <c r="G9" s="132"/>
      <c r="K9" s="1"/>
      <c r="L9" s="2"/>
      <c r="M9" s="2"/>
    </row>
    <row r="10" spans="1:13" ht="22.5" customHeight="1">
      <c r="A10" s="127">
        <v>5</v>
      </c>
      <c r="B10" s="127" t="s">
        <v>113</v>
      </c>
      <c r="C10" s="82">
        <v>2</v>
      </c>
      <c r="D10" s="128">
        <v>2</v>
      </c>
      <c r="E10" s="129">
        <v>1</v>
      </c>
      <c r="F10" s="82">
        <v>1</v>
      </c>
      <c r="G10" s="82">
        <v>0</v>
      </c>
      <c r="K10" s="1"/>
      <c r="L10" s="2"/>
      <c r="M10" s="2"/>
    </row>
    <row r="11" spans="1:11" ht="22.5" customHeight="1" thickBot="1">
      <c r="A11" s="135" t="s">
        <v>26</v>
      </c>
      <c r="B11" s="135"/>
      <c r="C11" s="136">
        <f>SUM(C5:C10)</f>
        <v>92</v>
      </c>
      <c r="D11" s="136">
        <f>SUM(D5:D10)</f>
        <v>36</v>
      </c>
      <c r="E11" s="136">
        <f>SUM(E5:E10)</f>
        <v>30</v>
      </c>
      <c r="F11" s="136">
        <f>SUM(F5:F10)</f>
        <v>28</v>
      </c>
      <c r="G11" s="136">
        <f>SUM(G5:G10)</f>
        <v>2</v>
      </c>
      <c r="K11" s="1"/>
    </row>
    <row r="12" spans="1:11" ht="22.5" customHeight="1">
      <c r="A12" s="137" t="s">
        <v>187</v>
      </c>
      <c r="B12" s="137"/>
      <c r="C12" s="138">
        <v>69</v>
      </c>
      <c r="D12" s="138">
        <v>42</v>
      </c>
      <c r="E12" s="138">
        <v>32</v>
      </c>
      <c r="F12" s="138">
        <v>30</v>
      </c>
      <c r="G12" s="138">
        <v>2</v>
      </c>
      <c r="K12" s="124"/>
    </row>
    <row r="13" spans="1:11" ht="22.5" customHeight="1">
      <c r="A13" s="139"/>
      <c r="B13" s="140"/>
      <c r="C13" s="141"/>
      <c r="D13" s="141"/>
      <c r="E13" s="141"/>
      <c r="F13" s="141"/>
      <c r="G13" s="141"/>
      <c r="H13" s="141"/>
      <c r="I13" s="141"/>
      <c r="J13" s="141"/>
      <c r="K13" s="124"/>
    </row>
    <row r="14" spans="1:2" ht="22.5" customHeight="1">
      <c r="A14" s="142" t="s">
        <v>168</v>
      </c>
      <c r="B14" s="143"/>
    </row>
    <row r="15" spans="1:10" ht="45" customHeight="1">
      <c r="A15" s="125" t="s">
        <v>40</v>
      </c>
      <c r="B15" s="125" t="s">
        <v>42</v>
      </c>
      <c r="C15" s="144" t="s">
        <v>43</v>
      </c>
      <c r="D15" s="144" t="s">
        <v>44</v>
      </c>
      <c r="E15" s="144" t="s">
        <v>45</v>
      </c>
      <c r="F15" s="144" t="s">
        <v>112</v>
      </c>
      <c r="G15" s="144" t="s">
        <v>46</v>
      </c>
      <c r="H15" s="144" t="s">
        <v>52</v>
      </c>
      <c r="I15" s="144" t="s">
        <v>50</v>
      </c>
      <c r="J15" s="144" t="s">
        <v>47</v>
      </c>
    </row>
    <row r="16" spans="1:10" ht="22.5" customHeight="1">
      <c r="A16" s="145">
        <v>1</v>
      </c>
      <c r="B16" s="127" t="s">
        <v>36</v>
      </c>
      <c r="C16" s="146">
        <v>913</v>
      </c>
      <c r="D16" s="146">
        <v>485.5</v>
      </c>
      <c r="E16" s="147">
        <v>70</v>
      </c>
      <c r="F16" s="147">
        <v>70</v>
      </c>
      <c r="G16" s="147">
        <v>79950</v>
      </c>
      <c r="H16" s="147">
        <v>0</v>
      </c>
      <c r="I16" s="147">
        <v>0</v>
      </c>
      <c r="J16" s="147">
        <v>0</v>
      </c>
    </row>
    <row r="17" spans="1:10" ht="22.5" customHeight="1">
      <c r="A17" s="145">
        <v>2</v>
      </c>
      <c r="B17" s="127" t="s">
        <v>37</v>
      </c>
      <c r="C17" s="146">
        <v>20624</v>
      </c>
      <c r="D17" s="146">
        <v>11094</v>
      </c>
      <c r="E17" s="147">
        <v>1153</v>
      </c>
      <c r="F17" s="147">
        <v>1153</v>
      </c>
      <c r="G17" s="147">
        <v>1713000</v>
      </c>
      <c r="H17" s="147">
        <v>4</v>
      </c>
      <c r="I17" s="147">
        <v>0</v>
      </c>
      <c r="J17" s="148">
        <v>0</v>
      </c>
    </row>
    <row r="18" spans="1:10" ht="22.5" customHeight="1">
      <c r="A18" s="145">
        <v>3</v>
      </c>
      <c r="B18" s="127" t="s">
        <v>38</v>
      </c>
      <c r="C18" s="146">
        <v>0</v>
      </c>
      <c r="D18" s="146">
        <v>0</v>
      </c>
      <c r="E18" s="128">
        <v>0</v>
      </c>
      <c r="F18" s="128">
        <v>0</v>
      </c>
      <c r="G18" s="128">
        <v>0</v>
      </c>
      <c r="H18" s="128">
        <v>2</v>
      </c>
      <c r="I18" s="128">
        <v>0</v>
      </c>
      <c r="J18" s="128">
        <v>0</v>
      </c>
    </row>
    <row r="19" spans="1:10" ht="22.5" customHeight="1">
      <c r="A19" s="145">
        <v>4</v>
      </c>
      <c r="B19" s="127" t="s">
        <v>39</v>
      </c>
      <c r="C19" s="146">
        <v>44</v>
      </c>
      <c r="D19" s="146">
        <v>8.8</v>
      </c>
      <c r="E19" s="147">
        <v>22</v>
      </c>
      <c r="F19" s="147">
        <v>22</v>
      </c>
      <c r="G19" s="147">
        <v>2200</v>
      </c>
      <c r="H19" s="147">
        <v>1</v>
      </c>
      <c r="I19" s="147">
        <v>0</v>
      </c>
      <c r="J19" s="148">
        <v>0</v>
      </c>
    </row>
    <row r="20" spans="1:10" ht="14.25" hidden="1">
      <c r="A20" s="145">
        <v>5</v>
      </c>
      <c r="B20" s="127" t="s">
        <v>150</v>
      </c>
      <c r="C20" s="149"/>
      <c r="D20" s="146"/>
      <c r="E20" s="147"/>
      <c r="F20" s="147"/>
      <c r="G20" s="147"/>
      <c r="H20" s="147"/>
      <c r="I20" s="147"/>
      <c r="J20" s="148"/>
    </row>
    <row r="21" spans="1:10" ht="22.5" customHeight="1" thickBot="1">
      <c r="A21" s="145">
        <v>5</v>
      </c>
      <c r="B21" s="150" t="s">
        <v>113</v>
      </c>
      <c r="C21" s="151">
        <v>1054</v>
      </c>
      <c r="D21" s="151">
        <v>641</v>
      </c>
      <c r="E21" s="152">
        <v>50</v>
      </c>
      <c r="F21" s="152">
        <v>50</v>
      </c>
      <c r="G21" s="152">
        <v>83480</v>
      </c>
      <c r="H21" s="152">
        <v>2</v>
      </c>
      <c r="I21" s="152">
        <v>0</v>
      </c>
      <c r="J21" s="153">
        <v>0</v>
      </c>
    </row>
    <row r="22" spans="1:10" ht="22.5" customHeight="1" thickBot="1" thickTop="1">
      <c r="A22" s="154" t="s">
        <v>26</v>
      </c>
      <c r="B22" s="154"/>
      <c r="C22" s="155">
        <f aca="true" t="shared" si="0" ref="C22:J22">SUM(C16:C21)</f>
        <v>22635</v>
      </c>
      <c r="D22" s="155">
        <f t="shared" si="0"/>
        <v>12229.3</v>
      </c>
      <c r="E22" s="156">
        <f t="shared" si="0"/>
        <v>1295</v>
      </c>
      <c r="F22" s="156">
        <f t="shared" si="0"/>
        <v>1295</v>
      </c>
      <c r="G22" s="156">
        <f t="shared" si="0"/>
        <v>1878630</v>
      </c>
      <c r="H22" s="156">
        <f t="shared" si="0"/>
        <v>9</v>
      </c>
      <c r="I22" s="156">
        <f t="shared" si="0"/>
        <v>0</v>
      </c>
      <c r="J22" s="156">
        <f t="shared" si="0"/>
        <v>0</v>
      </c>
    </row>
    <row r="23" spans="1:10" ht="22.5" customHeight="1">
      <c r="A23" s="137" t="s">
        <v>187</v>
      </c>
      <c r="B23" s="137"/>
      <c r="C23" s="157">
        <v>31839</v>
      </c>
      <c r="D23" s="157">
        <v>15903.5</v>
      </c>
      <c r="E23" s="158">
        <v>1613</v>
      </c>
      <c r="F23" s="158">
        <v>1613</v>
      </c>
      <c r="G23" s="158">
        <v>2534950</v>
      </c>
      <c r="H23" s="159">
        <v>14</v>
      </c>
      <c r="I23" s="159">
        <v>0</v>
      </c>
      <c r="J23" s="159">
        <v>0</v>
      </c>
    </row>
    <row r="24" ht="6.75" customHeight="1">
      <c r="K24" s="124"/>
    </row>
    <row r="25" spans="1:11" ht="16.5" customHeight="1">
      <c r="A25" s="139"/>
      <c r="B25" s="140"/>
      <c r="C25" s="141"/>
      <c r="D25" s="141"/>
      <c r="E25" s="141"/>
      <c r="F25" s="141"/>
      <c r="G25" s="141"/>
      <c r="H25" s="141"/>
      <c r="I25" s="141"/>
      <c r="J25" s="141"/>
      <c r="K25" s="124"/>
    </row>
    <row r="26" spans="1:11" ht="21.75" customHeight="1">
      <c r="A26" s="160"/>
      <c r="K26" s="124"/>
    </row>
    <row r="27" spans="2:6" ht="20.25" customHeight="1">
      <c r="B27" s="113" t="s">
        <v>48</v>
      </c>
      <c r="C27" s="113"/>
      <c r="D27" s="113"/>
      <c r="E27" s="113"/>
      <c r="F27" s="113"/>
    </row>
    <row r="28" spans="2:6" ht="20.25" customHeight="1">
      <c r="B28" s="113" t="s">
        <v>49</v>
      </c>
      <c r="C28" s="113"/>
      <c r="D28" s="113"/>
      <c r="E28" s="113"/>
      <c r="F28" s="113"/>
    </row>
    <row r="29" spans="1:10" ht="20.25" customHeight="1">
      <c r="A29" s="47"/>
      <c r="B29" s="161"/>
      <c r="C29" s="161"/>
      <c r="D29" s="161"/>
      <c r="E29" s="161"/>
      <c r="F29" s="161"/>
      <c r="G29" s="162"/>
      <c r="H29" s="162"/>
      <c r="I29" s="162"/>
      <c r="J29" s="162"/>
    </row>
    <row r="30" spans="2:6" ht="20.25" customHeight="1">
      <c r="B30" s="114"/>
      <c r="C30" s="114"/>
      <c r="D30" s="114"/>
      <c r="E30" s="114"/>
      <c r="F30" s="114"/>
    </row>
    <row r="31" spans="2:6" ht="20.25" customHeight="1">
      <c r="B31" s="114"/>
      <c r="C31" s="114"/>
      <c r="D31" s="114"/>
      <c r="E31" s="114"/>
      <c r="F31" s="114"/>
    </row>
    <row r="32" spans="2:6" ht="20.25" customHeight="1">
      <c r="B32" s="114"/>
      <c r="C32" s="114"/>
      <c r="D32" s="114"/>
      <c r="E32" s="114"/>
      <c r="F32" s="114"/>
    </row>
  </sheetData>
  <sheetProtection/>
  <mergeCells count="9">
    <mergeCell ref="B25:J25"/>
    <mergeCell ref="B28:F28"/>
    <mergeCell ref="A1:J1"/>
    <mergeCell ref="A11:B11"/>
    <mergeCell ref="A22:B22"/>
    <mergeCell ref="A12:B12"/>
    <mergeCell ref="A23:B23"/>
    <mergeCell ref="B27:F27"/>
    <mergeCell ref="B13:J13"/>
  </mergeCells>
  <printOptions/>
  <pageMargins left="0.7480314960629921" right="0.3937007874015748" top="0.7480314960629921" bottom="0.7480314960629921" header="0.31496062992125984" footer="0.31496062992125984"/>
  <pageSetup fitToHeight="1" fitToWidth="1" horizontalDpi="600" verticalDpi="600" orientation="portrait" paperSize="9" scale="93" r:id="rId2"/>
  <headerFooter alignWithMargins="0">
    <oddFooter>&amp;C1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21"/>
  <sheetViews>
    <sheetView tabSelected="1" view="pageBreakPreview" zoomScaleSheetLayoutView="100" workbookViewId="0" topLeftCell="C1">
      <selection activeCell="R37" sqref="R37"/>
    </sheetView>
  </sheetViews>
  <sheetFormatPr defaultColWidth="9.00390625" defaultRowHeight="13.5"/>
  <cols>
    <col min="1" max="1" width="3.625" style="163" customWidth="1"/>
    <col min="2" max="2" width="31.625" style="163" customWidth="1"/>
    <col min="3" max="3" width="13.00390625" style="164" customWidth="1"/>
    <col min="4" max="4" width="18.00390625" style="165" bestFit="1" customWidth="1"/>
    <col min="5" max="6" width="5.00390625" style="163" customWidth="1"/>
    <col min="7" max="7" width="5.00390625" style="166" customWidth="1"/>
    <col min="8" max="10" width="5.00390625" style="163" customWidth="1"/>
    <col min="11" max="16" width="2.50390625" style="167" customWidth="1"/>
    <col min="17" max="17" width="2.50390625" style="168" customWidth="1"/>
    <col min="18" max="18" width="14.75390625" style="168" customWidth="1"/>
    <col min="19" max="19" width="7.00390625" style="168" customWidth="1"/>
    <col min="20" max="20" width="6.25390625" style="168" customWidth="1"/>
    <col min="21" max="21" width="15.875" style="168" customWidth="1"/>
    <col min="22" max="22" width="18.125" style="168" customWidth="1"/>
    <col min="23" max="16384" width="9.00390625" style="168" customWidth="1"/>
  </cols>
  <sheetData>
    <row r="3" spans="2:19" ht="13.5">
      <c r="B3" s="169" t="s">
        <v>151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3:19" ht="13.5">
      <c r="C4" s="163"/>
      <c r="D4" s="163"/>
      <c r="G4" s="163"/>
      <c r="K4" s="163"/>
      <c r="L4" s="163"/>
      <c r="M4" s="163"/>
      <c r="N4" s="163"/>
      <c r="O4" s="163"/>
      <c r="P4" s="163"/>
      <c r="Q4" s="163"/>
      <c r="R4" s="163"/>
      <c r="S4" s="163"/>
    </row>
    <row r="5" ht="21.75" customHeight="1">
      <c r="B5" s="163" t="s">
        <v>148</v>
      </c>
    </row>
    <row r="6" spans="1:21" ht="27" customHeight="1">
      <c r="A6" s="170" t="s">
        <v>107</v>
      </c>
      <c r="B6" s="171" t="s">
        <v>102</v>
      </c>
      <c r="C6" s="170" t="s">
        <v>103</v>
      </c>
      <c r="D6" s="170" t="s">
        <v>104</v>
      </c>
      <c r="E6" s="172" t="s">
        <v>188</v>
      </c>
      <c r="F6" s="172" t="s">
        <v>86</v>
      </c>
      <c r="G6" s="173" t="s">
        <v>87</v>
      </c>
      <c r="H6" s="173"/>
      <c r="I6" s="172" t="s">
        <v>105</v>
      </c>
      <c r="J6" s="172" t="s">
        <v>88</v>
      </c>
      <c r="K6" s="174" t="s">
        <v>89</v>
      </c>
      <c r="L6" s="174"/>
      <c r="M6" s="174"/>
      <c r="N6" s="174"/>
      <c r="O6" s="174"/>
      <c r="P6" s="174"/>
      <c r="Q6" s="174"/>
      <c r="R6" s="173" t="s">
        <v>90</v>
      </c>
      <c r="S6" s="173"/>
      <c r="T6" s="172"/>
      <c r="U6" s="175"/>
    </row>
    <row r="7" spans="1:21" ht="12.75" customHeight="1">
      <c r="A7" s="170"/>
      <c r="B7" s="176" t="s">
        <v>42</v>
      </c>
      <c r="C7" s="170"/>
      <c r="D7" s="170"/>
      <c r="E7" s="172"/>
      <c r="F7" s="172"/>
      <c r="G7" s="172" t="s">
        <v>91</v>
      </c>
      <c r="H7" s="172" t="s">
        <v>92</v>
      </c>
      <c r="I7" s="172"/>
      <c r="J7" s="172"/>
      <c r="K7" s="174" t="s">
        <v>93</v>
      </c>
      <c r="L7" s="174" t="s">
        <v>94</v>
      </c>
      <c r="M7" s="174" t="s">
        <v>95</v>
      </c>
      <c r="N7" s="177" t="s">
        <v>179</v>
      </c>
      <c r="O7" s="177" t="s">
        <v>180</v>
      </c>
      <c r="P7" s="177" t="s">
        <v>181</v>
      </c>
      <c r="Q7" s="174" t="s">
        <v>182</v>
      </c>
      <c r="R7" s="173"/>
      <c r="S7" s="173"/>
      <c r="T7" s="172"/>
      <c r="U7" s="178"/>
    </row>
    <row r="8" spans="1:21" ht="13.5">
      <c r="A8" s="170"/>
      <c r="B8" s="179" t="s">
        <v>106</v>
      </c>
      <c r="C8" s="170"/>
      <c r="D8" s="170"/>
      <c r="E8" s="172"/>
      <c r="F8" s="172"/>
      <c r="G8" s="173"/>
      <c r="H8" s="173"/>
      <c r="I8" s="172"/>
      <c r="J8" s="172"/>
      <c r="K8" s="174"/>
      <c r="L8" s="174"/>
      <c r="M8" s="174"/>
      <c r="N8" s="180"/>
      <c r="O8" s="180"/>
      <c r="P8" s="180"/>
      <c r="Q8" s="174"/>
      <c r="R8" s="173"/>
      <c r="S8" s="173"/>
      <c r="T8" s="172"/>
      <c r="U8" s="181"/>
    </row>
    <row r="9" spans="1:21" ht="35.25" customHeight="1">
      <c r="A9" s="182">
        <v>1</v>
      </c>
      <c r="B9" s="183" t="s">
        <v>169</v>
      </c>
      <c r="C9" s="184" t="s">
        <v>170</v>
      </c>
      <c r="D9" s="185">
        <v>43569</v>
      </c>
      <c r="E9" s="186" t="s">
        <v>171</v>
      </c>
      <c r="F9" s="186" t="s">
        <v>172</v>
      </c>
      <c r="G9" s="186" t="s">
        <v>172</v>
      </c>
      <c r="H9" s="187">
        <v>0</v>
      </c>
      <c r="I9" s="187">
        <v>1</v>
      </c>
      <c r="J9" s="188">
        <v>4</v>
      </c>
      <c r="K9" s="189" t="s">
        <v>140</v>
      </c>
      <c r="L9" s="190"/>
      <c r="M9" s="190" t="s">
        <v>145</v>
      </c>
      <c r="N9" s="191"/>
      <c r="O9" s="191"/>
      <c r="P9" s="191"/>
      <c r="Q9" s="190"/>
      <c r="R9" s="192" t="s">
        <v>149</v>
      </c>
      <c r="S9" s="193" t="s">
        <v>173</v>
      </c>
      <c r="T9" s="194"/>
      <c r="U9" s="195"/>
    </row>
    <row r="10" spans="1:21" ht="35.25" customHeight="1">
      <c r="A10" s="196"/>
      <c r="B10" s="197"/>
      <c r="C10" s="198"/>
      <c r="D10" s="199" t="s">
        <v>108</v>
      </c>
      <c r="E10" s="186"/>
      <c r="F10" s="186"/>
      <c r="G10" s="186"/>
      <c r="H10" s="187"/>
      <c r="I10" s="187"/>
      <c r="J10" s="188"/>
      <c r="K10" s="189"/>
      <c r="L10" s="190"/>
      <c r="M10" s="190"/>
      <c r="N10" s="200"/>
      <c r="O10" s="200"/>
      <c r="P10" s="200"/>
      <c r="Q10" s="190"/>
      <c r="R10" s="201" t="s">
        <v>139</v>
      </c>
      <c r="S10" s="202" t="s">
        <v>174</v>
      </c>
      <c r="T10" s="203"/>
      <c r="U10" s="204"/>
    </row>
    <row r="11" spans="1:21" ht="35.25" customHeight="1">
      <c r="A11" s="205"/>
      <c r="B11" s="206"/>
      <c r="C11" s="198"/>
      <c r="D11" s="207">
        <v>44664</v>
      </c>
      <c r="E11" s="186"/>
      <c r="F11" s="186"/>
      <c r="G11" s="186"/>
      <c r="H11" s="187"/>
      <c r="I11" s="187"/>
      <c r="J11" s="188"/>
      <c r="K11" s="189"/>
      <c r="L11" s="190"/>
      <c r="M11" s="190"/>
      <c r="N11" s="208"/>
      <c r="O11" s="208"/>
      <c r="P11" s="208"/>
      <c r="Q11" s="190"/>
      <c r="R11" s="209"/>
      <c r="S11" s="210"/>
      <c r="T11" s="211"/>
      <c r="U11" s="212"/>
    </row>
    <row r="12" spans="1:20" ht="26.25" customHeight="1">
      <c r="A12" s="168"/>
      <c r="B12" s="213"/>
      <c r="C12" s="167"/>
      <c r="D12" s="168"/>
      <c r="E12" s="168"/>
      <c r="F12" s="168"/>
      <c r="G12" s="214"/>
      <c r="H12" s="168"/>
      <c r="I12" s="168"/>
      <c r="J12" s="168"/>
      <c r="K12" s="168"/>
      <c r="L12" s="168"/>
      <c r="M12" s="168"/>
      <c r="N12" s="168"/>
      <c r="O12" s="168"/>
      <c r="P12" s="168"/>
      <c r="S12" s="213"/>
      <c r="T12" s="215"/>
    </row>
    <row r="13" spans="1:20" ht="26.25" customHeight="1">
      <c r="A13" s="168"/>
      <c r="B13" s="213"/>
      <c r="C13" s="167"/>
      <c r="D13" s="168"/>
      <c r="E13" s="168"/>
      <c r="F13" s="168"/>
      <c r="G13" s="214"/>
      <c r="H13" s="168"/>
      <c r="I13" s="168"/>
      <c r="J13" s="168"/>
      <c r="K13" s="168"/>
      <c r="L13" s="168"/>
      <c r="M13" s="168"/>
      <c r="N13" s="168"/>
      <c r="O13" s="168"/>
      <c r="P13" s="168"/>
      <c r="S13" s="213"/>
      <c r="T13" s="215"/>
    </row>
    <row r="14" spans="1:20" ht="26.25" customHeight="1">
      <c r="A14" s="168"/>
      <c r="B14" s="213"/>
      <c r="C14" s="167"/>
      <c r="D14" s="168"/>
      <c r="E14" s="168"/>
      <c r="F14" s="168"/>
      <c r="G14" s="214"/>
      <c r="H14" s="168"/>
      <c r="I14" s="168"/>
      <c r="J14" s="168"/>
      <c r="K14" s="168"/>
      <c r="L14" s="168"/>
      <c r="M14" s="168"/>
      <c r="N14" s="168"/>
      <c r="O14" s="168"/>
      <c r="P14" s="168"/>
      <c r="S14" s="213"/>
      <c r="T14" s="215"/>
    </row>
    <row r="15" spans="1:20" ht="26.25" customHeight="1">
      <c r="A15" s="168"/>
      <c r="B15" s="213"/>
      <c r="C15" s="167"/>
      <c r="D15" s="168"/>
      <c r="E15" s="168"/>
      <c r="F15" s="168"/>
      <c r="G15" s="214"/>
      <c r="H15" s="168"/>
      <c r="I15" s="168"/>
      <c r="J15" s="168"/>
      <c r="K15" s="168"/>
      <c r="L15" s="168"/>
      <c r="M15" s="168"/>
      <c r="N15" s="168"/>
      <c r="O15" s="168"/>
      <c r="P15" s="168"/>
      <c r="S15" s="213"/>
      <c r="T15" s="215"/>
    </row>
    <row r="16" spans="1:20" ht="26.25" customHeight="1">
      <c r="A16" s="168"/>
      <c r="B16" s="213"/>
      <c r="C16" s="167"/>
      <c r="D16" s="168"/>
      <c r="E16" s="168"/>
      <c r="F16" s="168"/>
      <c r="G16" s="214"/>
      <c r="H16" s="168"/>
      <c r="I16" s="168"/>
      <c r="J16" s="168"/>
      <c r="K16" s="168"/>
      <c r="L16" s="168"/>
      <c r="M16" s="168"/>
      <c r="N16" s="168"/>
      <c r="O16" s="168"/>
      <c r="P16" s="168"/>
      <c r="S16" s="213"/>
      <c r="T16" s="215"/>
    </row>
    <row r="17" spans="1:20" ht="26.25" customHeight="1">
      <c r="A17" s="168"/>
      <c r="B17" s="213"/>
      <c r="C17" s="167"/>
      <c r="D17" s="168"/>
      <c r="E17" s="168"/>
      <c r="F17" s="168"/>
      <c r="G17" s="214"/>
      <c r="H17" s="168"/>
      <c r="I17" s="168"/>
      <c r="K17" s="168"/>
      <c r="L17" s="168"/>
      <c r="M17" s="168"/>
      <c r="N17" s="168"/>
      <c r="O17" s="168"/>
      <c r="P17" s="168"/>
      <c r="S17" s="213"/>
      <c r="T17" s="215"/>
    </row>
    <row r="18" spans="2:20" ht="13.5">
      <c r="B18" s="164"/>
      <c r="S18" s="213"/>
      <c r="T18" s="215"/>
    </row>
    <row r="19" spans="10:20" ht="13.5">
      <c r="J19" s="168"/>
      <c r="S19" s="213"/>
      <c r="T19" s="164"/>
    </row>
    <row r="20" spans="1:16" ht="13.5">
      <c r="A20" s="168"/>
      <c r="B20" s="213"/>
      <c r="C20" s="167"/>
      <c r="D20" s="168"/>
      <c r="E20" s="168"/>
      <c r="F20" s="168"/>
      <c r="G20" s="214"/>
      <c r="H20" s="168"/>
      <c r="I20" s="168"/>
      <c r="K20" s="168"/>
      <c r="L20" s="168"/>
      <c r="M20" s="168"/>
      <c r="N20" s="168"/>
      <c r="O20" s="168"/>
      <c r="P20" s="168"/>
    </row>
    <row r="21" ht="13.5">
      <c r="B21" s="164"/>
    </row>
  </sheetData>
  <sheetProtection/>
  <mergeCells count="39">
    <mergeCell ref="B3:S3"/>
    <mergeCell ref="I6:I8"/>
    <mergeCell ref="N7:N8"/>
    <mergeCell ref="O7:O8"/>
    <mergeCell ref="P7:P8"/>
    <mergeCell ref="A6:A8"/>
    <mergeCell ref="C6:C8"/>
    <mergeCell ref="D6:D8"/>
    <mergeCell ref="E6:E8"/>
    <mergeCell ref="F6:F8"/>
    <mergeCell ref="A9:A11"/>
    <mergeCell ref="B9:B11"/>
    <mergeCell ref="C9:C11"/>
    <mergeCell ref="U6:U8"/>
    <mergeCell ref="K7:K8"/>
    <mergeCell ref="L7:L8"/>
    <mergeCell ref="M7:M8"/>
    <mergeCell ref="Q7:Q8"/>
    <mergeCell ref="G6:H6"/>
    <mergeCell ref="G7:G8"/>
    <mergeCell ref="R6:S8"/>
    <mergeCell ref="E9:E11"/>
    <mergeCell ref="F9:F11"/>
    <mergeCell ref="G9:G11"/>
    <mergeCell ref="H9:H11"/>
    <mergeCell ref="I9:I11"/>
    <mergeCell ref="H7:H8"/>
    <mergeCell ref="N9:N11"/>
    <mergeCell ref="O9:O11"/>
    <mergeCell ref="P9:P11"/>
    <mergeCell ref="J9:J11"/>
    <mergeCell ref="T6:T8"/>
    <mergeCell ref="K9:K11"/>
    <mergeCell ref="L9:L11"/>
    <mergeCell ref="M9:M11"/>
    <mergeCell ref="Q9:Q11"/>
    <mergeCell ref="T9:T11"/>
    <mergeCell ref="J6:J8"/>
    <mergeCell ref="K6:Q6"/>
  </mergeCells>
  <printOptions/>
  <pageMargins left="0.984251968503937" right="0.3937007874015748" top="0.6692913385826772" bottom="0.1968503937007874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f519</dc:creator>
  <cp:keywords/>
  <dc:description/>
  <cp:lastModifiedBy>山田　健太</cp:lastModifiedBy>
  <cp:lastPrinted>2021-12-07T04:23:00Z</cp:lastPrinted>
  <dcterms:created xsi:type="dcterms:W3CDTF">2007-07-13T10:36:37Z</dcterms:created>
  <dcterms:modified xsi:type="dcterms:W3CDTF">2022-01-05T01:54:18Z</dcterms:modified>
  <cp:category/>
  <cp:version/>
  <cp:contentType/>
  <cp:contentStatus/>
</cp:coreProperties>
</file>