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1050_産業部\10_経済振興課\05_統計\24　閲覧用文書（春日井の工業・かすがいの市民所得ほか）\春日井市の人口　国勢調査結果報告\平成27年国勢調査　春日井の人口\平成27年国勢調査　人口等基本集計結果\HP用データ H27国調人口基本集計\"/>
    </mc:Choice>
  </mc:AlternateContent>
  <bookViews>
    <workbookView xWindow="0" yWindow="0" windowWidth="15345" windowHeight="3855"/>
  </bookViews>
  <sheets>
    <sheet name="目次" sheetId="1" r:id="rId1"/>
    <sheet name="第１表" sheetId="2" r:id="rId2"/>
    <sheet name="第２表" sheetId="3" r:id="rId3"/>
    <sheet name="第３表" sheetId="4" r:id="rId4"/>
    <sheet name="第４表、第５表" sheetId="5" r:id="rId5"/>
    <sheet name="第６表" sheetId="6" r:id="rId6"/>
    <sheet name="第７表、第８表" sheetId="7" r:id="rId7"/>
    <sheet name="第９表" sheetId="9" r:id="rId8"/>
  </sheets>
  <definedNames>
    <definedName name="_xlnm.Print_Area" localSheetId="1">第１表!$A$1:$I$57</definedName>
    <definedName name="_xlnm.Print_Area" localSheetId="2">第２表!$A$1:$J$115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 i="9" l="1"/>
  <c r="K15" i="9"/>
  <c r="K14" i="9"/>
  <c r="K13" i="9"/>
  <c r="K12" i="9"/>
  <c r="K11" i="9"/>
  <c r="K10" i="9"/>
  <c r="K9" i="9"/>
  <c r="K8" i="9"/>
  <c r="E29" i="7" l="1"/>
  <c r="E28" i="7"/>
  <c r="E27" i="7"/>
  <c r="E26" i="7"/>
  <c r="E25" i="7"/>
  <c r="K23" i="7"/>
  <c r="J23" i="7"/>
  <c r="I23" i="7"/>
  <c r="H23" i="7"/>
  <c r="G23" i="7"/>
  <c r="F23" i="7"/>
  <c r="E23" i="7" l="1"/>
  <c r="E104" i="3"/>
  <c r="D104" i="3"/>
  <c r="C104" i="3"/>
  <c r="E96" i="3"/>
  <c r="D96" i="3"/>
  <c r="C96" i="3"/>
  <c r="I90" i="3"/>
  <c r="H89" i="3"/>
  <c r="E88" i="3"/>
  <c r="J90" i="3" s="1"/>
  <c r="D88" i="3"/>
  <c r="C88" i="3"/>
  <c r="H90" i="3" s="1"/>
  <c r="H86" i="3"/>
  <c r="E80" i="3"/>
  <c r="D80" i="3"/>
  <c r="C80" i="3"/>
  <c r="H88" i="3" s="1"/>
  <c r="J72" i="3"/>
  <c r="I72" i="3"/>
  <c r="H72" i="3"/>
  <c r="E72" i="3"/>
  <c r="J88" i="3" s="1"/>
  <c r="D72" i="3"/>
  <c r="I88" i="3" s="1"/>
  <c r="C72" i="3"/>
  <c r="J64" i="3"/>
  <c r="I64" i="3"/>
  <c r="H64" i="3"/>
  <c r="E64" i="3"/>
  <c r="D64" i="3"/>
  <c r="C64" i="3"/>
  <c r="J48" i="3"/>
  <c r="I48" i="3"/>
  <c r="H48" i="3"/>
  <c r="E48" i="3"/>
  <c r="D48" i="3"/>
  <c r="C48" i="3"/>
  <c r="J40" i="3"/>
  <c r="I40" i="3"/>
  <c r="H40" i="3"/>
  <c r="E40" i="3"/>
  <c r="D40" i="3"/>
  <c r="C40" i="3"/>
  <c r="J32" i="3"/>
  <c r="I32" i="3"/>
  <c r="H32" i="3"/>
  <c r="E32" i="3"/>
  <c r="J87" i="3" s="1"/>
  <c r="D32" i="3"/>
  <c r="I87" i="3" s="1"/>
  <c r="C32" i="3"/>
  <c r="H87" i="3" s="1"/>
  <c r="J24" i="3"/>
  <c r="I24" i="3"/>
  <c r="H24" i="3"/>
  <c r="E24" i="3"/>
  <c r="D24" i="3"/>
  <c r="C24" i="3"/>
  <c r="J16" i="3"/>
  <c r="I16" i="3"/>
  <c r="H16" i="3"/>
  <c r="E16" i="3"/>
  <c r="J86" i="3" s="1"/>
  <c r="D16" i="3"/>
  <c r="I86" i="3" s="1"/>
  <c r="C16" i="3"/>
  <c r="J8" i="3"/>
  <c r="I8" i="3"/>
  <c r="H8" i="3"/>
  <c r="E8" i="3"/>
  <c r="D8" i="3"/>
  <c r="D6" i="3" s="1"/>
  <c r="C8" i="3"/>
  <c r="C6" i="3" s="1"/>
  <c r="E6" i="3"/>
  <c r="I89" i="3" l="1"/>
  <c r="J89" i="3"/>
  <c r="I52" i="2"/>
  <c r="H52" i="2"/>
  <c r="G52" i="2"/>
  <c r="F52" i="2"/>
  <c r="E52" i="2"/>
  <c r="I51" i="2"/>
  <c r="H51" i="2"/>
  <c r="G51" i="2"/>
  <c r="F51" i="2"/>
  <c r="E51" i="2"/>
  <c r="I50" i="2"/>
  <c r="H50" i="2"/>
  <c r="G50" i="2"/>
  <c r="F50" i="2"/>
  <c r="E50" i="2"/>
  <c r="I49" i="2"/>
  <c r="H49" i="2"/>
  <c r="G49" i="2"/>
  <c r="F49" i="2"/>
  <c r="E49" i="2"/>
  <c r="I26" i="2"/>
  <c r="H26" i="2"/>
  <c r="G26" i="2"/>
  <c r="F26" i="2"/>
  <c r="E26" i="2"/>
  <c r="I21" i="2"/>
  <c r="H21" i="2"/>
  <c r="G21" i="2"/>
  <c r="F21" i="2"/>
  <c r="I15" i="2"/>
  <c r="H15" i="2"/>
  <c r="G15" i="2"/>
  <c r="F15" i="2"/>
  <c r="I14" i="2"/>
  <c r="H14" i="2"/>
  <c r="G14" i="2"/>
  <c r="F14" i="2"/>
  <c r="I13" i="2"/>
  <c r="H13" i="2"/>
  <c r="G13" i="2"/>
</calcChain>
</file>

<file path=xl/sharedStrings.xml><?xml version="1.0" encoding="utf-8"?>
<sst xmlns="http://schemas.openxmlformats.org/spreadsheetml/2006/main" count="468" uniqueCount="367">
  <si>
    <t>－はじめに－</t>
    <phoneticPr fontId="3"/>
  </si>
  <si>
    <t>県内及び全国の内容についてご確認をいただく場合は、次の手順でご確認ください。</t>
    <rPh sb="0" eb="2">
      <t>ケンナイ</t>
    </rPh>
    <rPh sb="2" eb="3">
      <t>オヨ</t>
    </rPh>
    <rPh sb="4" eb="6">
      <t>ゼンコク</t>
    </rPh>
    <rPh sb="7" eb="9">
      <t>ナイヨウ</t>
    </rPh>
    <rPh sb="14" eb="16">
      <t>カクニン</t>
    </rPh>
    <rPh sb="21" eb="23">
      <t>バアイ</t>
    </rPh>
    <rPh sb="25" eb="26">
      <t>ツギ</t>
    </rPh>
    <rPh sb="27" eb="29">
      <t>テジュン</t>
    </rPh>
    <rPh sb="31" eb="33">
      <t>カクニン</t>
    </rPh>
    <phoneticPr fontId="3"/>
  </si>
  <si>
    <t>http://www.e-stat.go.jp/SG1/estat/eStatTopPortal.do</t>
    <phoneticPr fontId="3"/>
  </si>
  <si>
    <t>第１表 　人口及び世帯数の推移</t>
    <phoneticPr fontId="4"/>
  </si>
  <si>
    <t>第９表　住居の種類・住宅の所有の関係(6区分)別一般世帯数、一般世帯人員、1世帯当たり人員、１世帯当たり延べ面積</t>
    <phoneticPr fontId="4"/>
  </si>
  <si>
    <t>　－お読みください－</t>
    <rPh sb="3" eb="4">
      <t>ヨ</t>
    </rPh>
    <phoneticPr fontId="3"/>
  </si>
  <si>
    <t>　調査結果については、一部表記方法を変更している箇所がありますので、総務省統計局のホームページで公表されている結果表とは一致しない部分がありますのでご了承ください。</t>
    <rPh sb="1" eb="3">
      <t>チョウサ</t>
    </rPh>
    <rPh sb="3" eb="5">
      <t>ケッカ</t>
    </rPh>
    <rPh sb="11" eb="13">
      <t>イチブ</t>
    </rPh>
    <rPh sb="13" eb="15">
      <t>ヒョウキ</t>
    </rPh>
    <rPh sb="15" eb="17">
      <t>ホウホウ</t>
    </rPh>
    <rPh sb="18" eb="20">
      <t>ヘンコウ</t>
    </rPh>
    <rPh sb="24" eb="26">
      <t>カショ</t>
    </rPh>
    <rPh sb="34" eb="37">
      <t>ソウムショウ</t>
    </rPh>
    <rPh sb="37" eb="40">
      <t>トウケイキョク</t>
    </rPh>
    <rPh sb="48" eb="50">
      <t>コウヒョウ</t>
    </rPh>
    <rPh sb="55" eb="57">
      <t>ケッカ</t>
    </rPh>
    <rPh sb="57" eb="58">
      <t>ヒョウ</t>
    </rPh>
    <rPh sb="60" eb="62">
      <t>イッチ</t>
    </rPh>
    <rPh sb="65" eb="67">
      <t>ブブン</t>
    </rPh>
    <rPh sb="75" eb="77">
      <t>リョウショウ</t>
    </rPh>
    <phoneticPr fontId="3"/>
  </si>
  <si>
    <t>第２表　年齢（各歳）、男女別人口、年齢別割合及び平均年齢</t>
    <phoneticPr fontId="4"/>
  </si>
  <si>
    <t>第５表　施設等の世帯の種類（6区分）、世帯人員（4区分）別施設等の世帯数及び施設等の世帯人員</t>
    <phoneticPr fontId="4"/>
  </si>
  <si>
    <t>第６表　世帯の家族類型別一般世帯数、一般世帯人員</t>
    <phoneticPr fontId="4"/>
  </si>
  <si>
    <t>第７表　年齢（5歳階級）、男女別高齢単身世帯数</t>
    <phoneticPr fontId="4"/>
  </si>
  <si>
    <r>
      <t>平成27年国勢調査結果　　</t>
    </r>
    <r>
      <rPr>
        <b/>
        <sz val="14"/>
        <color indexed="8"/>
        <rFont val="ＭＳ Ｐゴシック"/>
        <family val="3"/>
        <charset val="128"/>
      </rPr>
      <t>春日井の人口（人口等基本集計統計表）</t>
    </r>
    <rPh sb="0" eb="2">
      <t>ヘイセイ</t>
    </rPh>
    <rPh sb="4" eb="5">
      <t>ネン</t>
    </rPh>
    <rPh sb="5" eb="7">
      <t>コクセイ</t>
    </rPh>
    <rPh sb="7" eb="9">
      <t>チョウサ</t>
    </rPh>
    <rPh sb="9" eb="11">
      <t>ケッカ</t>
    </rPh>
    <rPh sb="13" eb="16">
      <t>カスガイ</t>
    </rPh>
    <rPh sb="17" eb="19">
      <t>ジンコウ</t>
    </rPh>
    <rPh sb="20" eb="23">
      <t>ジンコウナド</t>
    </rPh>
    <rPh sb="23" eb="30">
      <t>キホンシュウケイトウケイヒョウ</t>
    </rPh>
    <phoneticPr fontId="3"/>
  </si>
  <si>
    <t>　この統計表は、平成28年10月26日に公表された「平成28年国勢調査人口等基本集計（総務省統計局）」より春日井市に係る部分を抜粋・加工したものです。
　調査結果を利用される場合は、本目次の末尾の「お読みください」を一読ください。</t>
    <rPh sb="3" eb="5">
      <t>トウケイ</t>
    </rPh>
    <rPh sb="5" eb="6">
      <t>ヒョウ</t>
    </rPh>
    <rPh sb="8" eb="10">
      <t>ヘイセイ</t>
    </rPh>
    <rPh sb="12" eb="13">
      <t>ネン</t>
    </rPh>
    <rPh sb="15" eb="16">
      <t>ツキ</t>
    </rPh>
    <rPh sb="18" eb="19">
      <t>ヒ</t>
    </rPh>
    <rPh sb="20" eb="22">
      <t>コウヒョウ</t>
    </rPh>
    <rPh sb="53" eb="57">
      <t>カスガイシ</t>
    </rPh>
    <rPh sb="58" eb="59">
      <t>カカ</t>
    </rPh>
    <rPh sb="60" eb="62">
      <t>ブブン</t>
    </rPh>
    <rPh sb="63" eb="65">
      <t>バッスイ</t>
    </rPh>
    <rPh sb="66" eb="68">
      <t>カコウ</t>
    </rPh>
    <rPh sb="77" eb="79">
      <t>チョウサ</t>
    </rPh>
    <rPh sb="79" eb="81">
      <t>ケッカ</t>
    </rPh>
    <rPh sb="82" eb="84">
      <t>リヨウ</t>
    </rPh>
    <rPh sb="87" eb="89">
      <t>バアイ</t>
    </rPh>
    <rPh sb="91" eb="92">
      <t>ホン</t>
    </rPh>
    <rPh sb="92" eb="94">
      <t>モクジ</t>
    </rPh>
    <rPh sb="95" eb="97">
      <t>マツビ</t>
    </rPh>
    <rPh sb="100" eb="101">
      <t>ヨ</t>
    </rPh>
    <rPh sb="108" eb="110">
      <t>イチドク</t>
    </rPh>
    <phoneticPr fontId="3"/>
  </si>
  <si>
    <t>第１表 　人口及び世帯数の推移</t>
    <rPh sb="7" eb="8">
      <t>オヨ</t>
    </rPh>
    <rPh sb="9" eb="12">
      <t>セタイスウ</t>
    </rPh>
    <phoneticPr fontId="7"/>
  </si>
  <si>
    <t>項　　　　　目</t>
    <rPh sb="0" eb="1">
      <t>コウ</t>
    </rPh>
    <rPh sb="6" eb="7">
      <t>メ</t>
    </rPh>
    <phoneticPr fontId="7"/>
  </si>
  <si>
    <t>平成７年</t>
    <phoneticPr fontId="7"/>
  </si>
  <si>
    <t>12年</t>
    <phoneticPr fontId="7"/>
  </si>
  <si>
    <t>17年</t>
    <phoneticPr fontId="7"/>
  </si>
  <si>
    <t>22年</t>
    <rPh sb="2" eb="3">
      <t>ネン</t>
    </rPh>
    <phoneticPr fontId="7"/>
  </si>
  <si>
    <t>2７年</t>
    <rPh sb="2" eb="3">
      <t>ネン</t>
    </rPh>
    <phoneticPr fontId="7"/>
  </si>
  <si>
    <t>　</t>
    <phoneticPr fontId="7"/>
  </si>
  <si>
    <t>人　口</t>
    <phoneticPr fontId="7"/>
  </si>
  <si>
    <t xml:space="preserve">総数 （人） </t>
    <rPh sb="4" eb="5">
      <t>ニン</t>
    </rPh>
    <phoneticPr fontId="7"/>
  </si>
  <si>
    <t>男</t>
  </si>
  <si>
    <t>女</t>
  </si>
  <si>
    <t>５年間の増減</t>
  </si>
  <si>
    <t>総数 （人）</t>
    <rPh sb="4" eb="5">
      <t>ニン</t>
    </rPh>
    <phoneticPr fontId="7"/>
  </si>
  <si>
    <t>増減率 （％）</t>
    <phoneticPr fontId="7"/>
  </si>
  <si>
    <t>世帯数 （世帯）</t>
    <rPh sb="0" eb="3">
      <t>セタイスウ</t>
    </rPh>
    <rPh sb="5" eb="7">
      <t>セタイ</t>
    </rPh>
    <phoneticPr fontId="7"/>
  </si>
  <si>
    <t>５年間の増減 （世帯）</t>
    <rPh sb="8" eb="10">
      <t>セタイ</t>
    </rPh>
    <phoneticPr fontId="7"/>
  </si>
  <si>
    <t>面　積（k㎡）</t>
  </si>
  <si>
    <t>人口密度（人／k㎡ )</t>
  </si>
  <si>
    <t>性　比</t>
  </si>
  <si>
    <t>年齢別人口　</t>
    <phoneticPr fontId="7"/>
  </si>
  <si>
    <t>0～14歳</t>
  </si>
  <si>
    <t>15～64歳</t>
  </si>
  <si>
    <t>65歳以上</t>
  </si>
  <si>
    <t>不　　詳</t>
    <rPh sb="0" eb="1">
      <t>フ</t>
    </rPh>
    <rPh sb="3" eb="4">
      <t>ツマビ</t>
    </rPh>
    <phoneticPr fontId="7"/>
  </si>
  <si>
    <t>（人）</t>
    <rPh sb="1" eb="2">
      <t>ニン</t>
    </rPh>
    <phoneticPr fontId="7"/>
  </si>
  <si>
    <t>年齢別割合（％）</t>
  </si>
  <si>
    <t>年少人口指数</t>
  </si>
  <si>
    <t>老年人口指数</t>
  </si>
  <si>
    <t>従属人口指数</t>
  </si>
  <si>
    <t>老年化指数</t>
  </si>
  <si>
    <t>平均年齢 （歳）</t>
    <rPh sb="6" eb="7">
      <t>サイ</t>
    </rPh>
    <phoneticPr fontId="7"/>
  </si>
  <si>
    <t>*  国土地理院による市域面積の変更</t>
    <rPh sb="11" eb="13">
      <t>シイキ</t>
    </rPh>
    <rPh sb="13" eb="15">
      <t>メンセキ</t>
    </rPh>
    <rPh sb="16" eb="18">
      <t>ヘンコウ</t>
    </rPh>
    <phoneticPr fontId="7"/>
  </si>
  <si>
    <t>第２表　年齢（各歳）、男女別人口、年齢別割合及び平均年齢</t>
    <rPh sb="0" eb="1">
      <t>ダイ</t>
    </rPh>
    <rPh sb="2" eb="3">
      <t>ヒョウ</t>
    </rPh>
    <rPh sb="4" eb="6">
      <t>ネンレイ</t>
    </rPh>
    <rPh sb="7" eb="8">
      <t>カク</t>
    </rPh>
    <rPh sb="8" eb="9">
      <t>トシ</t>
    </rPh>
    <rPh sb="11" eb="13">
      <t>ダンジョ</t>
    </rPh>
    <rPh sb="13" eb="14">
      <t>ベツ</t>
    </rPh>
    <rPh sb="14" eb="16">
      <t>ジンコウ</t>
    </rPh>
    <rPh sb="17" eb="19">
      <t>ネンレイ</t>
    </rPh>
    <rPh sb="19" eb="20">
      <t>ベツ</t>
    </rPh>
    <rPh sb="20" eb="22">
      <t>ワリアイ</t>
    </rPh>
    <rPh sb="22" eb="23">
      <t>オヨ</t>
    </rPh>
    <rPh sb="24" eb="26">
      <t>ヘイキン</t>
    </rPh>
    <rPh sb="26" eb="28">
      <t>ネンレイ</t>
    </rPh>
    <phoneticPr fontId="3"/>
  </si>
  <si>
    <t>（単位：人）</t>
    <rPh sb="1" eb="3">
      <t>タンイ</t>
    </rPh>
    <rPh sb="4" eb="5">
      <t>ニン</t>
    </rPh>
    <phoneticPr fontId="3"/>
  </si>
  <si>
    <t xml:space="preserve">年   　齢  </t>
    <phoneticPr fontId="16"/>
  </si>
  <si>
    <t>総   数</t>
    <phoneticPr fontId="16"/>
  </si>
  <si>
    <t>総数</t>
    <phoneticPr fontId="16"/>
  </si>
  <si>
    <t>0～4</t>
    <phoneticPr fontId="16"/>
  </si>
  <si>
    <t>歳</t>
    <phoneticPr fontId="16"/>
  </si>
  <si>
    <t>30～34</t>
    <phoneticPr fontId="16"/>
  </si>
  <si>
    <t>歳</t>
    <rPh sb="0" eb="1">
      <t>サイ</t>
    </rPh>
    <phoneticPr fontId="16"/>
  </si>
  <si>
    <t xml:space="preserve">　　　0    </t>
  </si>
  <si>
    <t xml:space="preserve">　　　30    </t>
  </si>
  <si>
    <t xml:space="preserve">　　　1    </t>
  </si>
  <si>
    <t xml:space="preserve">　　　31    </t>
  </si>
  <si>
    <t xml:space="preserve">　　　2    </t>
  </si>
  <si>
    <t xml:space="preserve">　　　32    </t>
  </si>
  <si>
    <t xml:space="preserve">　　　3    </t>
  </si>
  <si>
    <t xml:space="preserve">　　　33    </t>
  </si>
  <si>
    <t xml:space="preserve">　　　4    </t>
  </si>
  <si>
    <t xml:space="preserve">　　　34    </t>
  </si>
  <si>
    <t xml:space="preserve">5～9    </t>
    <phoneticPr fontId="16"/>
  </si>
  <si>
    <t>35～39</t>
    <phoneticPr fontId="16"/>
  </si>
  <si>
    <t xml:space="preserve">　　　5    </t>
  </si>
  <si>
    <t xml:space="preserve">　　　35    </t>
  </si>
  <si>
    <t xml:space="preserve">　　　6    </t>
  </si>
  <si>
    <t xml:space="preserve">　　　36    </t>
  </si>
  <si>
    <t xml:space="preserve">　　　7    </t>
  </si>
  <si>
    <t xml:space="preserve">　　　37    </t>
  </si>
  <si>
    <t xml:space="preserve">　　　8    </t>
  </si>
  <si>
    <t xml:space="preserve">　　　38    </t>
  </si>
  <si>
    <t xml:space="preserve">　　　9    </t>
  </si>
  <si>
    <t xml:space="preserve">　　　39    </t>
  </si>
  <si>
    <t xml:space="preserve">10～14    </t>
    <phoneticPr fontId="16"/>
  </si>
  <si>
    <t xml:space="preserve">40～44 </t>
    <phoneticPr fontId="16"/>
  </si>
  <si>
    <t xml:space="preserve">　　　10    </t>
  </si>
  <si>
    <t xml:space="preserve">　　　40    </t>
  </si>
  <si>
    <t xml:space="preserve">　　　11    </t>
  </si>
  <si>
    <t xml:space="preserve">　　　41    </t>
  </si>
  <si>
    <t xml:space="preserve">　　　12    </t>
  </si>
  <si>
    <t xml:space="preserve">　　　42    </t>
  </si>
  <si>
    <t xml:space="preserve">　　　13    </t>
  </si>
  <si>
    <t xml:space="preserve">　　　43    </t>
  </si>
  <si>
    <t xml:space="preserve">　　　14    </t>
  </si>
  <si>
    <t xml:space="preserve">　　　44    </t>
  </si>
  <si>
    <t xml:space="preserve">15～19    </t>
    <phoneticPr fontId="16"/>
  </si>
  <si>
    <t>45～49</t>
    <phoneticPr fontId="16"/>
  </si>
  <si>
    <t xml:space="preserve">　　　15    </t>
  </si>
  <si>
    <t xml:space="preserve">　　　45    </t>
  </si>
  <si>
    <t xml:space="preserve">　　　16    </t>
  </si>
  <si>
    <t xml:space="preserve">　　　46    </t>
  </si>
  <si>
    <t xml:space="preserve">　　　17    </t>
  </si>
  <si>
    <t xml:space="preserve">　　　47    </t>
  </si>
  <si>
    <t xml:space="preserve">　　　18    </t>
  </si>
  <si>
    <t xml:space="preserve">　　　48    </t>
  </si>
  <si>
    <t xml:space="preserve">　　　19    </t>
  </si>
  <si>
    <t xml:space="preserve">　　　49    </t>
  </si>
  <si>
    <t>20～24</t>
    <phoneticPr fontId="16"/>
  </si>
  <si>
    <t>50～54</t>
    <phoneticPr fontId="16"/>
  </si>
  <si>
    <t xml:space="preserve">　　　20    </t>
  </si>
  <si>
    <t xml:space="preserve">　　　50    </t>
  </si>
  <si>
    <t xml:space="preserve">　　　21    </t>
  </si>
  <si>
    <t xml:space="preserve">　　　51    </t>
  </si>
  <si>
    <t xml:space="preserve">　　　22    </t>
  </si>
  <si>
    <t xml:space="preserve">　　　52    </t>
  </si>
  <si>
    <t xml:space="preserve">　　　23    </t>
  </si>
  <si>
    <t xml:space="preserve">　　　53    </t>
  </si>
  <si>
    <t xml:space="preserve">　　　24    </t>
  </si>
  <si>
    <t xml:space="preserve">　　　54    </t>
  </si>
  <si>
    <t>25～29</t>
    <phoneticPr fontId="16"/>
  </si>
  <si>
    <t>55～59</t>
    <phoneticPr fontId="16"/>
  </si>
  <si>
    <t xml:space="preserve">　　　25    </t>
  </si>
  <si>
    <t xml:space="preserve">　　　55    </t>
  </si>
  <si>
    <t xml:space="preserve">　　　26    </t>
  </si>
  <si>
    <t xml:space="preserve">　　　56    </t>
  </si>
  <si>
    <t xml:space="preserve">　　　27    </t>
  </si>
  <si>
    <t xml:space="preserve">　　　57    </t>
  </si>
  <si>
    <t xml:space="preserve">　　　28    </t>
  </si>
  <si>
    <t xml:space="preserve">　　　58    </t>
  </si>
  <si>
    <t xml:space="preserve">　　　29    </t>
  </si>
  <si>
    <t xml:space="preserve">　　　59    </t>
  </si>
  <si>
    <t xml:space="preserve">          </t>
    <phoneticPr fontId="3"/>
  </si>
  <si>
    <t xml:space="preserve"> </t>
    <phoneticPr fontId="3"/>
  </si>
  <si>
    <t xml:space="preserve"> </t>
    <phoneticPr fontId="3"/>
  </si>
  <si>
    <t>　</t>
    <phoneticPr fontId="3"/>
  </si>
  <si>
    <t xml:space="preserve">年   　齢  </t>
    <phoneticPr fontId="16"/>
  </si>
  <si>
    <t>総   数</t>
    <phoneticPr fontId="16"/>
  </si>
  <si>
    <t>60～64</t>
    <phoneticPr fontId="16"/>
  </si>
  <si>
    <t>歳</t>
    <phoneticPr fontId="16"/>
  </si>
  <si>
    <t>90～94</t>
    <phoneticPr fontId="16"/>
  </si>
  <si>
    <t xml:space="preserve">　　　60    </t>
  </si>
  <si>
    <t xml:space="preserve">　　　90    </t>
  </si>
  <si>
    <t xml:space="preserve">　　　61    </t>
  </si>
  <si>
    <t xml:space="preserve">　　　91    </t>
  </si>
  <si>
    <t xml:space="preserve">　　　62    </t>
  </si>
  <si>
    <t xml:space="preserve">　　　92    </t>
  </si>
  <si>
    <t xml:space="preserve">　　　63    </t>
  </si>
  <si>
    <t xml:space="preserve">　　　93    </t>
  </si>
  <si>
    <t xml:space="preserve">　　　64    </t>
  </si>
  <si>
    <t xml:space="preserve">　　　94    </t>
  </si>
  <si>
    <t xml:space="preserve">65～69    </t>
    <phoneticPr fontId="16"/>
  </si>
  <si>
    <t>95～99</t>
    <phoneticPr fontId="16"/>
  </si>
  <si>
    <t xml:space="preserve">　　　65    </t>
  </si>
  <si>
    <t xml:space="preserve">　　　95    </t>
  </si>
  <si>
    <t xml:space="preserve">　　　66    </t>
  </si>
  <si>
    <t xml:space="preserve">　　　96    </t>
  </si>
  <si>
    <t xml:space="preserve">　　　67    </t>
  </si>
  <si>
    <t xml:space="preserve">　　　97    </t>
  </si>
  <si>
    <t xml:space="preserve">　　　68    </t>
  </si>
  <si>
    <t xml:space="preserve">　　　98    </t>
  </si>
  <si>
    <t xml:space="preserve">　　　69    </t>
  </si>
  <si>
    <t xml:space="preserve">　　　99    </t>
  </si>
  <si>
    <t>70～74</t>
    <phoneticPr fontId="16"/>
  </si>
  <si>
    <t>100 歳以上</t>
    <phoneticPr fontId="16"/>
  </si>
  <si>
    <t xml:space="preserve">　　　70    </t>
  </si>
  <si>
    <t>不詳</t>
    <phoneticPr fontId="16"/>
  </si>
  <si>
    <t xml:space="preserve">　　　71    </t>
  </si>
  <si>
    <t xml:space="preserve">　　　72    </t>
  </si>
  <si>
    <t xml:space="preserve">　　　73    </t>
  </si>
  <si>
    <t>(再　掲）</t>
    <rPh sb="1" eb="2">
      <t>サイ</t>
    </rPh>
    <rPh sb="3" eb="4">
      <t>ケイ</t>
    </rPh>
    <phoneticPr fontId="3"/>
  </si>
  <si>
    <t xml:space="preserve">　　　74    </t>
  </si>
  <si>
    <t>15歳未満</t>
    <phoneticPr fontId="16"/>
  </si>
  <si>
    <t>15～64歳</t>
    <phoneticPr fontId="16"/>
  </si>
  <si>
    <t>75～79</t>
    <phoneticPr fontId="16"/>
  </si>
  <si>
    <t>65歳以上</t>
    <phoneticPr fontId="16"/>
  </si>
  <si>
    <t xml:space="preserve"> 65～74歳</t>
    <phoneticPr fontId="16"/>
  </si>
  <si>
    <t xml:space="preserve">　　　75    </t>
  </si>
  <si>
    <t xml:space="preserve"> 75歳以上</t>
    <phoneticPr fontId="16"/>
  </si>
  <si>
    <t xml:space="preserve">　　　76    </t>
  </si>
  <si>
    <t xml:space="preserve">　　　77    </t>
  </si>
  <si>
    <t xml:space="preserve">　　　78    </t>
  </si>
  <si>
    <t>年齢別割合(%）</t>
    <rPh sb="0" eb="2">
      <t>ネンレイ</t>
    </rPh>
    <rPh sb="2" eb="3">
      <t>ベツ</t>
    </rPh>
    <rPh sb="3" eb="5">
      <t>ワリアイ</t>
    </rPh>
    <phoneticPr fontId="3"/>
  </si>
  <si>
    <t xml:space="preserve">　　　79    </t>
  </si>
  <si>
    <t>15歳未満</t>
    <phoneticPr fontId="16"/>
  </si>
  <si>
    <t>15～64歳</t>
    <phoneticPr fontId="16"/>
  </si>
  <si>
    <t>80～84</t>
    <phoneticPr fontId="16"/>
  </si>
  <si>
    <t>65歳以上</t>
    <phoneticPr fontId="16"/>
  </si>
  <si>
    <t xml:space="preserve"> 65～74歳</t>
    <phoneticPr fontId="16"/>
  </si>
  <si>
    <t xml:space="preserve">　　　80    </t>
  </si>
  <si>
    <t xml:space="preserve"> 75歳以上</t>
    <phoneticPr fontId="16"/>
  </si>
  <si>
    <t xml:space="preserve">　　　81    </t>
  </si>
  <si>
    <t xml:space="preserve">　　　82    </t>
  </si>
  <si>
    <t xml:space="preserve">　　　83    </t>
  </si>
  <si>
    <t>平均年齢(歳）</t>
    <rPh sb="0" eb="2">
      <t>ヘイキン</t>
    </rPh>
    <rPh sb="2" eb="4">
      <t>ネンレイ</t>
    </rPh>
    <rPh sb="5" eb="6">
      <t>サイ</t>
    </rPh>
    <phoneticPr fontId="3"/>
  </si>
  <si>
    <t xml:space="preserve">　　　84    </t>
  </si>
  <si>
    <t>85～89</t>
    <phoneticPr fontId="16"/>
  </si>
  <si>
    <t xml:space="preserve">　　　85    </t>
  </si>
  <si>
    <t xml:space="preserve">　　　86    </t>
  </si>
  <si>
    <t xml:space="preserve">　　　87    </t>
  </si>
  <si>
    <t xml:space="preserve">　　　88    </t>
  </si>
  <si>
    <t xml:space="preserve">　　　89    </t>
  </si>
  <si>
    <t>第3表　配偶関係（4区分）、年齢５歳階級別、男女別15歳以上人口</t>
    <rPh sb="17" eb="18">
      <t>サイ</t>
    </rPh>
    <rPh sb="18" eb="20">
      <t>カイキュウ</t>
    </rPh>
    <rPh sb="20" eb="21">
      <t>ベツ</t>
    </rPh>
    <rPh sb="27" eb="28">
      <t>サイ</t>
    </rPh>
    <rPh sb="28" eb="30">
      <t>イジョウ</t>
    </rPh>
    <rPh sb="30" eb="32">
      <t>ジンコウ</t>
    </rPh>
    <phoneticPr fontId="16"/>
  </si>
  <si>
    <t>総　　数</t>
    <phoneticPr fontId="16"/>
  </si>
  <si>
    <t xml:space="preserve"> 年齢（５歳階級）</t>
    <rPh sb="1" eb="3">
      <t>ネンレイ</t>
    </rPh>
    <rPh sb="5" eb="6">
      <t>サイ</t>
    </rPh>
    <rPh sb="6" eb="8">
      <t>カイキュウ</t>
    </rPh>
    <phoneticPr fontId="3"/>
  </si>
  <si>
    <t>未　　婚</t>
    <phoneticPr fontId="16"/>
  </si>
  <si>
    <t>有 配 偶</t>
    <phoneticPr fontId="16"/>
  </si>
  <si>
    <t>死　　別</t>
    <phoneticPr fontId="16"/>
  </si>
  <si>
    <t>離　　別</t>
    <phoneticPr fontId="16"/>
  </si>
  <si>
    <t>1)</t>
    <phoneticPr fontId="16"/>
  </si>
  <si>
    <t>総    数</t>
    <phoneticPr fontId="16"/>
  </si>
  <si>
    <t/>
  </si>
  <si>
    <t>15 ～ 19</t>
    <phoneticPr fontId="16"/>
  </si>
  <si>
    <t>-</t>
  </si>
  <si>
    <t>20 ～ 24</t>
    <phoneticPr fontId="3"/>
  </si>
  <si>
    <t>25 ～ 29</t>
    <phoneticPr fontId="3"/>
  </si>
  <si>
    <t>30 ～ 34</t>
    <phoneticPr fontId="3"/>
  </si>
  <si>
    <t>35 ～ 39</t>
    <phoneticPr fontId="3"/>
  </si>
  <si>
    <t>40 ～ 44</t>
    <phoneticPr fontId="3"/>
  </si>
  <si>
    <t>45 ～ 49</t>
    <phoneticPr fontId="3"/>
  </si>
  <si>
    <t>50 ～ 54</t>
    <phoneticPr fontId="3"/>
  </si>
  <si>
    <t>55 ～ 59</t>
    <phoneticPr fontId="3"/>
  </si>
  <si>
    <t>60 ～ 64</t>
    <phoneticPr fontId="3"/>
  </si>
  <si>
    <t>65 ～ 69</t>
    <phoneticPr fontId="3"/>
  </si>
  <si>
    <t>70 ～ 74</t>
    <phoneticPr fontId="3"/>
  </si>
  <si>
    <t>75 ～ 79</t>
    <phoneticPr fontId="3"/>
  </si>
  <si>
    <t>80 ～ 84</t>
    <phoneticPr fontId="3"/>
  </si>
  <si>
    <t>85 ～ 89</t>
    <phoneticPr fontId="3"/>
  </si>
  <si>
    <t>90 ～ 94</t>
    <phoneticPr fontId="3"/>
  </si>
  <si>
    <t>95 ～ 99</t>
    <phoneticPr fontId="3"/>
  </si>
  <si>
    <t>100歳以上</t>
    <phoneticPr fontId="16"/>
  </si>
  <si>
    <t>(再 掲）</t>
    <phoneticPr fontId="16"/>
  </si>
  <si>
    <t>65歳以上</t>
    <phoneticPr fontId="3"/>
  </si>
  <si>
    <t>75歳以上</t>
    <phoneticPr fontId="3"/>
  </si>
  <si>
    <t>85歳以上</t>
    <phoneticPr fontId="3"/>
  </si>
  <si>
    <t>１）配偶関係「不詳」を含む。</t>
    <rPh sb="2" eb="4">
      <t>ハイグウ</t>
    </rPh>
    <rPh sb="4" eb="6">
      <t>カンケイ</t>
    </rPh>
    <rPh sb="7" eb="9">
      <t>フショウ</t>
    </rPh>
    <rPh sb="11" eb="12">
      <t>フク</t>
    </rPh>
    <phoneticPr fontId="3"/>
  </si>
  <si>
    <t>第4表　男女別人口及び世帯の種類（2区分）別世帯数及び世帯人員</t>
    <rPh sb="8" eb="9">
      <t>クチ</t>
    </rPh>
    <rPh sb="9" eb="10">
      <t>オヨ</t>
    </rPh>
    <rPh sb="25" eb="26">
      <t>オヨ</t>
    </rPh>
    <rPh sb="27" eb="29">
      <t>セタイ</t>
    </rPh>
    <rPh sb="29" eb="31">
      <t>ジンイン</t>
    </rPh>
    <phoneticPr fontId="16"/>
  </si>
  <si>
    <t xml:space="preserve">       人　　　　　口 （人） 　　　</t>
    <rPh sb="7" eb="8">
      <t>ヒト</t>
    </rPh>
    <rPh sb="13" eb="14">
      <t>クチ</t>
    </rPh>
    <rPh sb="16" eb="17">
      <t>ニン</t>
    </rPh>
    <phoneticPr fontId="16"/>
  </si>
  <si>
    <t>　　世　　帯　　数　（世帯）　</t>
    <rPh sb="2" eb="3">
      <t>ヨ</t>
    </rPh>
    <rPh sb="5" eb="6">
      <t>オビ</t>
    </rPh>
    <rPh sb="8" eb="9">
      <t>カズ</t>
    </rPh>
    <rPh sb="11" eb="13">
      <t>セタイ</t>
    </rPh>
    <phoneticPr fontId="16"/>
  </si>
  <si>
    <t>平成22年</t>
    <rPh sb="0" eb="2">
      <t>ヘイセイ</t>
    </rPh>
    <rPh sb="4" eb="5">
      <t>ネン</t>
    </rPh>
    <phoneticPr fontId="3"/>
  </si>
  <si>
    <t>平成27年－22年</t>
    <rPh sb="0" eb="2">
      <t>ヘイセイ</t>
    </rPh>
    <rPh sb="4" eb="5">
      <t>ネン</t>
    </rPh>
    <rPh sb="8" eb="9">
      <t>ネン</t>
    </rPh>
    <phoneticPr fontId="3"/>
  </si>
  <si>
    <t>総　　　数</t>
    <phoneticPr fontId="16"/>
  </si>
  <si>
    <t>一 般 世 帯</t>
    <rPh sb="0" eb="1">
      <t>１</t>
    </rPh>
    <rPh sb="2" eb="3">
      <t>バン</t>
    </rPh>
    <rPh sb="4" eb="5">
      <t>ヨ</t>
    </rPh>
    <rPh sb="6" eb="7">
      <t>オビ</t>
    </rPh>
    <phoneticPr fontId="16"/>
  </si>
  <si>
    <t>施設等の世帯</t>
    <rPh sb="0" eb="2">
      <t>シセツ</t>
    </rPh>
    <rPh sb="2" eb="3">
      <t>トウ</t>
    </rPh>
    <rPh sb="4" eb="6">
      <t>セタイ</t>
    </rPh>
    <phoneticPr fontId="3"/>
  </si>
  <si>
    <t>総　　数</t>
    <rPh sb="0" eb="1">
      <t>フサ</t>
    </rPh>
    <rPh sb="3" eb="4">
      <t>カズ</t>
    </rPh>
    <phoneticPr fontId="3"/>
  </si>
  <si>
    <t>実     数</t>
    <rPh sb="0" eb="1">
      <t>ミ</t>
    </rPh>
    <rPh sb="6" eb="7">
      <t>カズ</t>
    </rPh>
    <phoneticPr fontId="3"/>
  </si>
  <si>
    <t>率 (%)</t>
    <rPh sb="0" eb="1">
      <t>リツ</t>
    </rPh>
    <phoneticPr fontId="3"/>
  </si>
  <si>
    <t xml:space="preserve"> 1）</t>
    <phoneticPr fontId="16"/>
  </si>
  <si>
    <t>世帯数</t>
    <rPh sb="0" eb="3">
      <t>セタイスウ</t>
    </rPh>
    <phoneticPr fontId="3"/>
  </si>
  <si>
    <t>世帯人員</t>
    <rPh sb="0" eb="2">
      <t>セタイ</t>
    </rPh>
    <rPh sb="2" eb="4">
      <t>ジンイン</t>
    </rPh>
    <phoneticPr fontId="3"/>
  </si>
  <si>
    <t>１）世帯の「不詳」を含む。</t>
    <rPh sb="2" eb="4">
      <t>セタイ</t>
    </rPh>
    <rPh sb="6" eb="8">
      <t>フショウ</t>
    </rPh>
    <rPh sb="10" eb="11">
      <t>フク</t>
    </rPh>
    <phoneticPr fontId="3"/>
  </si>
  <si>
    <t>第５表　施設等の世帯の種類（6区分）、世帯人員（4区分）別施設等の世帯数及び施設等の世帯人員</t>
    <phoneticPr fontId="16"/>
  </si>
  <si>
    <t xml:space="preserve">     世       帯       数　（世帯）</t>
    <rPh sb="24" eb="26">
      <t>セタイ</t>
    </rPh>
    <phoneticPr fontId="16"/>
  </si>
  <si>
    <t xml:space="preserve">     世    帯    人    員　（人）</t>
    <rPh sb="23" eb="24">
      <t>ニン</t>
    </rPh>
    <phoneticPr fontId="16"/>
  </si>
  <si>
    <t>施設等の世帯の種類</t>
    <rPh sb="7" eb="9">
      <t>シュルイ</t>
    </rPh>
    <phoneticPr fontId="16"/>
  </si>
  <si>
    <t>世帯人員が</t>
    <phoneticPr fontId="16"/>
  </si>
  <si>
    <t>総　　数</t>
    <rPh sb="0" eb="1">
      <t>フサ</t>
    </rPh>
    <rPh sb="3" eb="4">
      <t>カズ</t>
    </rPh>
    <phoneticPr fontId="16"/>
  </si>
  <si>
    <t>1 ～ 4 人</t>
    <phoneticPr fontId="16"/>
  </si>
  <si>
    <t>5～29</t>
    <phoneticPr fontId="16"/>
  </si>
  <si>
    <t>30～49</t>
  </si>
  <si>
    <t>50人以上</t>
  </si>
  <si>
    <t xml:space="preserve">総数   </t>
    <phoneticPr fontId="16"/>
  </si>
  <si>
    <t xml:space="preserve">寮･寄宿舎の学生･生徒    </t>
    <phoneticPr fontId="16"/>
  </si>
  <si>
    <t xml:space="preserve">病院・療養所の入院者    </t>
    <phoneticPr fontId="16"/>
  </si>
  <si>
    <t xml:space="preserve">社会施設の入所者    </t>
    <phoneticPr fontId="16"/>
  </si>
  <si>
    <t xml:space="preserve">自衛隊営舎内居住者   </t>
    <phoneticPr fontId="16"/>
  </si>
  <si>
    <t xml:space="preserve">矯正施設の入所者   </t>
    <phoneticPr fontId="16"/>
  </si>
  <si>
    <t xml:space="preserve">その他    </t>
    <phoneticPr fontId="16"/>
  </si>
  <si>
    <t>第６表　世帯の家族類型別一般世帯数、一般世帯人員</t>
    <rPh sb="0" eb="1">
      <t>ダイ</t>
    </rPh>
    <rPh sb="2" eb="3">
      <t>ヒョウ</t>
    </rPh>
    <rPh sb="4" eb="6">
      <t>セタイ</t>
    </rPh>
    <rPh sb="7" eb="9">
      <t>カゾク</t>
    </rPh>
    <rPh sb="9" eb="11">
      <t>ルイケイ</t>
    </rPh>
    <rPh sb="11" eb="12">
      <t>ベツ</t>
    </rPh>
    <rPh sb="12" eb="14">
      <t>イッパン</t>
    </rPh>
    <rPh sb="14" eb="17">
      <t>セタイスウ</t>
    </rPh>
    <rPh sb="18" eb="20">
      <t>イッパン</t>
    </rPh>
    <rPh sb="20" eb="22">
      <t>セタイ</t>
    </rPh>
    <rPh sb="22" eb="24">
      <t>ジンイン</t>
    </rPh>
    <phoneticPr fontId="3"/>
  </si>
  <si>
    <t>世帯の家族類型</t>
    <rPh sb="0" eb="2">
      <t>セタイ</t>
    </rPh>
    <rPh sb="3" eb="5">
      <t>カゾク</t>
    </rPh>
    <rPh sb="5" eb="7">
      <t>ルイケイ</t>
    </rPh>
    <phoneticPr fontId="3"/>
  </si>
  <si>
    <t>一般世帯数</t>
  </si>
  <si>
    <t>一般世帯員</t>
    <rPh sb="0" eb="2">
      <t>イッパン</t>
    </rPh>
    <rPh sb="2" eb="4">
      <t>セタイ</t>
    </rPh>
    <rPh sb="4" eb="5">
      <t>イン</t>
    </rPh>
    <phoneticPr fontId="3"/>
  </si>
  <si>
    <t>（世帯）</t>
    <rPh sb="1" eb="3">
      <t>セタイ</t>
    </rPh>
    <phoneticPr fontId="3"/>
  </si>
  <si>
    <t>（人）</t>
    <rPh sb="1" eb="2">
      <t>ニン</t>
    </rPh>
    <phoneticPr fontId="3"/>
  </si>
  <si>
    <t>Ａ</t>
    <phoneticPr fontId="16"/>
  </si>
  <si>
    <t>親族のみの世帯</t>
    <phoneticPr fontId="16"/>
  </si>
  <si>
    <t>Ⅰ</t>
    <phoneticPr fontId="16"/>
  </si>
  <si>
    <t>核家族世帯</t>
    <phoneticPr fontId="16"/>
  </si>
  <si>
    <t>(1)</t>
    <phoneticPr fontId="16"/>
  </si>
  <si>
    <t>夫婦のみの世帯</t>
    <phoneticPr fontId="16"/>
  </si>
  <si>
    <t>(2)</t>
    <phoneticPr fontId="16"/>
  </si>
  <si>
    <t>夫婦と子供から成る世帯</t>
    <phoneticPr fontId="16"/>
  </si>
  <si>
    <t>(3)</t>
    <phoneticPr fontId="16"/>
  </si>
  <si>
    <t xml:space="preserve">男親と子供から成る世帯 </t>
    <phoneticPr fontId="16"/>
  </si>
  <si>
    <t>(4)</t>
    <phoneticPr fontId="16"/>
  </si>
  <si>
    <t>女親と子供から成る世帯</t>
    <phoneticPr fontId="16"/>
  </si>
  <si>
    <t>Ⅱ</t>
    <phoneticPr fontId="16"/>
  </si>
  <si>
    <t>核家族以外の世帯</t>
    <rPh sb="0" eb="3">
      <t>カクカゾク</t>
    </rPh>
    <rPh sb="3" eb="5">
      <t>イガイ</t>
    </rPh>
    <rPh sb="6" eb="8">
      <t>セタイ</t>
    </rPh>
    <phoneticPr fontId="16"/>
  </si>
  <si>
    <t>(5)</t>
    <phoneticPr fontId="16"/>
  </si>
  <si>
    <t>夫婦と両親から成る世帯</t>
    <phoneticPr fontId="16"/>
  </si>
  <si>
    <t>(6)</t>
    <phoneticPr fontId="16"/>
  </si>
  <si>
    <t>夫婦とひとり親から成る世帯</t>
    <phoneticPr fontId="16"/>
  </si>
  <si>
    <t>(7)</t>
    <phoneticPr fontId="16"/>
  </si>
  <si>
    <t>夫婦，子供と両親から成る世帯</t>
    <phoneticPr fontId="16"/>
  </si>
  <si>
    <t>(8)</t>
    <phoneticPr fontId="16"/>
  </si>
  <si>
    <t>夫婦，子供とひとり親から成る世帯</t>
    <phoneticPr fontId="16"/>
  </si>
  <si>
    <t>(9)</t>
    <phoneticPr fontId="16"/>
  </si>
  <si>
    <t>夫婦と他の親族（親，子供を含まない）</t>
    <phoneticPr fontId="16"/>
  </si>
  <si>
    <t>から成る世帯</t>
    <phoneticPr fontId="16"/>
  </si>
  <si>
    <t>(10)</t>
    <phoneticPr fontId="16"/>
  </si>
  <si>
    <t>夫婦，子供と他の親族（親を含まない）</t>
    <phoneticPr fontId="16"/>
  </si>
  <si>
    <t>(11)</t>
    <phoneticPr fontId="16"/>
  </si>
  <si>
    <t>夫婦，親と他の親族（子供を含まない）</t>
    <phoneticPr fontId="16"/>
  </si>
  <si>
    <t>(12)</t>
    <phoneticPr fontId="16"/>
  </si>
  <si>
    <t xml:space="preserve">夫婦，子供，親と他の親族 </t>
    <phoneticPr fontId="16"/>
  </si>
  <si>
    <t>(13)</t>
    <phoneticPr fontId="16"/>
  </si>
  <si>
    <t>兄弟姉妹のみから成る世帯</t>
    <phoneticPr fontId="16"/>
  </si>
  <si>
    <t>(14)</t>
    <phoneticPr fontId="16"/>
  </si>
  <si>
    <t>他に分類されない世帯</t>
    <phoneticPr fontId="16"/>
  </si>
  <si>
    <t>Ｂ</t>
    <phoneticPr fontId="16"/>
  </si>
  <si>
    <t>非親族を含む世帯</t>
    <rPh sb="4" eb="5">
      <t>フク</t>
    </rPh>
    <phoneticPr fontId="16"/>
  </si>
  <si>
    <t>Ｃ</t>
    <phoneticPr fontId="16"/>
  </si>
  <si>
    <t>単独世帯</t>
    <phoneticPr fontId="16"/>
  </si>
  <si>
    <t xml:space="preserve">（再 掲）    </t>
    <phoneticPr fontId="16"/>
  </si>
  <si>
    <t xml:space="preserve">母子世帯    </t>
    <phoneticPr fontId="16"/>
  </si>
  <si>
    <t xml:space="preserve">父子世帯    </t>
    <phoneticPr fontId="16"/>
  </si>
  <si>
    <t>第７表　年齢（5歳階級）、男女別高齢単身世帯数</t>
    <rPh sb="20" eb="22">
      <t>セタイ</t>
    </rPh>
    <rPh sb="22" eb="23">
      <t>スウ</t>
    </rPh>
    <phoneticPr fontId="16"/>
  </si>
  <si>
    <t>（単位：世帯）</t>
    <rPh sb="1" eb="3">
      <t>タンイ</t>
    </rPh>
    <rPh sb="4" eb="6">
      <t>セタイ</t>
    </rPh>
    <phoneticPr fontId="3"/>
  </si>
  <si>
    <t xml:space="preserve">（別 掲）
</t>
    <phoneticPr fontId="16"/>
  </si>
  <si>
    <t>世　　帯　　の　　数</t>
    <rPh sb="0" eb="1">
      <t>ヨ</t>
    </rPh>
    <rPh sb="3" eb="4">
      <t>オビ</t>
    </rPh>
    <rPh sb="9" eb="10">
      <t>カズ</t>
    </rPh>
    <phoneticPr fontId="3"/>
  </si>
  <si>
    <t>65～69歳</t>
    <rPh sb="5" eb="6">
      <t>サイ</t>
    </rPh>
    <phoneticPr fontId="3"/>
  </si>
  <si>
    <t>70～74歳</t>
    <rPh sb="5" eb="6">
      <t>サイ</t>
    </rPh>
    <phoneticPr fontId="3"/>
  </si>
  <si>
    <t>75～79歳</t>
    <rPh sb="5" eb="6">
      <t>サイ</t>
    </rPh>
    <phoneticPr fontId="3"/>
  </si>
  <si>
    <t>80～84歳</t>
    <rPh sb="5" eb="6">
      <t>サイ</t>
    </rPh>
    <phoneticPr fontId="3"/>
  </si>
  <si>
    <t>85歳以上</t>
    <rPh sb="2" eb="3">
      <t>サイ</t>
    </rPh>
    <rPh sb="3" eb="5">
      <t>イジョウ</t>
    </rPh>
    <phoneticPr fontId="16"/>
  </si>
  <si>
    <t>60歳以上</t>
    <phoneticPr fontId="16"/>
  </si>
  <si>
    <t>高齢単身世帯の総数</t>
    <rPh sb="0" eb="2">
      <t>コウレイ</t>
    </rPh>
    <rPh sb="2" eb="4">
      <t>タンシン</t>
    </rPh>
    <rPh sb="4" eb="6">
      <t>セタイ</t>
    </rPh>
    <rPh sb="7" eb="9">
      <t>ソウスウ</t>
    </rPh>
    <phoneticPr fontId="3"/>
  </si>
  <si>
    <t>男</t>
    <phoneticPr fontId="16"/>
  </si>
  <si>
    <t>女</t>
    <phoneticPr fontId="16"/>
  </si>
  <si>
    <t>第８表　夫の年齢（5歳階級）、妻の年齢（5歳階級）別夫婦のみ世帯数（高齢者夫婦世帯数）</t>
    <rPh sb="34" eb="37">
      <t>コウレイシャ</t>
    </rPh>
    <rPh sb="37" eb="39">
      <t>フウフ</t>
    </rPh>
    <rPh sb="39" eb="41">
      <t>セタイ</t>
    </rPh>
    <rPh sb="41" eb="42">
      <t>スウ</t>
    </rPh>
    <phoneticPr fontId="16"/>
  </si>
  <si>
    <t>妻 が 60 歳 以 上</t>
    <phoneticPr fontId="16"/>
  </si>
  <si>
    <t>（別掲）</t>
    <rPh sb="1" eb="3">
      <t>ベッケイ</t>
    </rPh>
    <phoneticPr fontId="16"/>
  </si>
  <si>
    <t xml:space="preserve"> 妻が</t>
    <rPh sb="1" eb="2">
      <t>ツマ</t>
    </rPh>
    <phoneticPr fontId="16"/>
  </si>
  <si>
    <t>総　数</t>
    <rPh sb="0" eb="1">
      <t>フサ</t>
    </rPh>
    <rPh sb="2" eb="3">
      <t>カズ</t>
    </rPh>
    <phoneticPr fontId="3"/>
  </si>
  <si>
    <t>60～64</t>
    <phoneticPr fontId="16"/>
  </si>
  <si>
    <t>65～69</t>
  </si>
  <si>
    <t>70～74</t>
  </si>
  <si>
    <t>75～79</t>
  </si>
  <si>
    <t>80～84</t>
  </si>
  <si>
    <t>85歳以上</t>
    <phoneticPr fontId="16"/>
  </si>
  <si>
    <t>60歳未満</t>
    <rPh sb="2" eb="3">
      <t>サイ</t>
    </rPh>
    <rPh sb="3" eb="5">
      <t>ミマン</t>
    </rPh>
    <phoneticPr fontId="16"/>
  </si>
  <si>
    <t>夫が</t>
    <rPh sb="0" eb="1">
      <t>オット</t>
    </rPh>
    <phoneticPr fontId="3"/>
  </si>
  <si>
    <t>65　　～　　69</t>
    <phoneticPr fontId="16"/>
  </si>
  <si>
    <t>70　　～　　74</t>
    <phoneticPr fontId="16"/>
  </si>
  <si>
    <t>歳以上</t>
    <phoneticPr fontId="3"/>
  </si>
  <si>
    <t>75　　～　　79</t>
    <phoneticPr fontId="16"/>
  </si>
  <si>
    <t>80　　～　　84</t>
    <phoneticPr fontId="16"/>
  </si>
  <si>
    <t xml:space="preserve">（別掲） 夫が60歳未満 </t>
    <phoneticPr fontId="16"/>
  </si>
  <si>
    <t>　　 60　　～　　64歳</t>
    <rPh sb="12" eb="13">
      <t>サイ</t>
    </rPh>
    <phoneticPr fontId="16"/>
  </si>
  <si>
    <t>第９表　住居の種類・住宅の所有の関係(6区分)別一般世帯数、一般世帯人員、1世帯当たり人員</t>
    <phoneticPr fontId="16"/>
  </si>
  <si>
    <t xml:space="preserve"> 　　　　　　　　１世帯当たり延べ面積</t>
    <phoneticPr fontId="16"/>
  </si>
  <si>
    <t xml:space="preserve">    </t>
    <phoneticPr fontId="16"/>
  </si>
  <si>
    <t>世 帯 数</t>
    <rPh sb="0" eb="1">
      <t>ヨ</t>
    </rPh>
    <rPh sb="2" eb="3">
      <t>オビ</t>
    </rPh>
    <rPh sb="4" eb="5">
      <t>カズ</t>
    </rPh>
    <phoneticPr fontId="16"/>
  </si>
  <si>
    <t>世 帯 人 員</t>
    <rPh sb="0" eb="1">
      <t>ヨ</t>
    </rPh>
    <rPh sb="2" eb="3">
      <t>オビ</t>
    </rPh>
    <rPh sb="4" eb="5">
      <t>ヒト</t>
    </rPh>
    <rPh sb="6" eb="7">
      <t>イン</t>
    </rPh>
    <phoneticPr fontId="16"/>
  </si>
  <si>
    <t>1世帯当たり</t>
    <rPh sb="1" eb="3">
      <t>セタイ</t>
    </rPh>
    <rPh sb="3" eb="4">
      <t>ア</t>
    </rPh>
    <phoneticPr fontId="16"/>
  </si>
  <si>
    <t>人       員</t>
    <rPh sb="0" eb="1">
      <t>ヒト</t>
    </rPh>
    <rPh sb="8" eb="9">
      <t>イン</t>
    </rPh>
    <phoneticPr fontId="16"/>
  </si>
  <si>
    <t>（㎡）</t>
    <phoneticPr fontId="16"/>
  </si>
  <si>
    <t>一　 　般 　　世　 　帯　　 の　　 総　　 数</t>
    <rPh sb="0" eb="1">
      <t>イチ</t>
    </rPh>
    <rPh sb="4" eb="5">
      <t>バン</t>
    </rPh>
    <rPh sb="8" eb="9">
      <t>ヨ</t>
    </rPh>
    <rPh sb="12" eb="13">
      <t>オビ</t>
    </rPh>
    <rPh sb="20" eb="21">
      <t>フサ</t>
    </rPh>
    <rPh sb="24" eb="25">
      <t>カズ</t>
    </rPh>
    <phoneticPr fontId="16"/>
  </si>
  <si>
    <t>住宅に住む一般世帯</t>
    <phoneticPr fontId="16"/>
  </si>
  <si>
    <t>主       世        帯</t>
    <phoneticPr fontId="3"/>
  </si>
  <si>
    <t>公営・都市再生機構・公社の借家</t>
    <rPh sb="3" eb="5">
      <t>トシ</t>
    </rPh>
    <rPh sb="5" eb="7">
      <t>サイセイ</t>
    </rPh>
    <rPh sb="7" eb="9">
      <t>キコウ</t>
    </rPh>
    <phoneticPr fontId="3"/>
  </si>
  <si>
    <t>間       借        り</t>
    <rPh sb="0" eb="1">
      <t>マ</t>
    </rPh>
    <rPh sb="8" eb="9">
      <t>カ</t>
    </rPh>
    <phoneticPr fontId="16"/>
  </si>
  <si>
    <t>第８表　夫の年齢（5歳階級）、妻の年齢（5歳階級）別夫婦のみ世帯数（高齢者夫婦世帯数）</t>
    <phoneticPr fontId="4"/>
  </si>
  <si>
    <t>第３表　配偶関係（4区分）、年齢５歳階級別、男女別15歳以上人口</t>
    <phoneticPr fontId="4"/>
  </si>
  <si>
    <t>第４表　男女別人口及び世帯の種類（2区分）別世帯数及び世帯人員</t>
    <phoneticPr fontId="4"/>
  </si>
  <si>
    <t>政府統計の総合窓口　→　主要な統計から探す　→　国勢調査　→　平成27年国勢調査</t>
    <rPh sb="24" eb="26">
      <t>コクセイ</t>
    </rPh>
    <rPh sb="26" eb="28">
      <t>チョウサ</t>
    </rPh>
    <rPh sb="31" eb="33">
      <t>ヘイセイ</t>
    </rPh>
    <rPh sb="35" eb="36">
      <t>ネン</t>
    </rPh>
    <rPh sb="36" eb="38">
      <t>コクセイ</t>
    </rPh>
    <rPh sb="38" eb="40">
      <t>チョウサ</t>
    </rPh>
    <phoneticPr fontId="3"/>
  </si>
  <si>
    <t>住居の種類・住宅の所有の関係</t>
    <phoneticPr fontId="3"/>
  </si>
  <si>
    <t>延 べ 面 積</t>
    <rPh sb="0" eb="1">
      <t>ノ</t>
    </rPh>
    <rPh sb="4" eb="5">
      <t>メン</t>
    </rPh>
    <rPh sb="6" eb="7">
      <t>セキ</t>
    </rPh>
    <phoneticPr fontId="16"/>
  </si>
  <si>
    <t>…</t>
    <phoneticPr fontId="3"/>
  </si>
  <si>
    <t>持ち家</t>
    <phoneticPr fontId="3"/>
  </si>
  <si>
    <t>民営の借家</t>
    <phoneticPr fontId="3"/>
  </si>
  <si>
    <t>給与住宅</t>
    <phoneticPr fontId="3"/>
  </si>
  <si>
    <t>住宅以外に住む一般世帯</t>
    <phoneticPr fontId="16"/>
  </si>
  <si>
    <t>　　　　　　　　妻の年齢
　　　夫の年齢</t>
    <rPh sb="8" eb="9">
      <t>ツマ</t>
    </rPh>
    <rPh sb="10" eb="12">
      <t>ネンレイ</t>
    </rPh>
    <rPh sb="17" eb="18">
      <t>オット</t>
    </rPh>
    <rPh sb="19" eb="21">
      <t>ネンレイ</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</si>
</sst>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_);[Red]\(#,##0\)"/>
    <numFmt numFmtId="177" formatCode="#,##0;&quot;△ &quot;#,##0"/>
    <numFmt numFmtId="178" formatCode="#,##0.0_);[Red]\(#,##0.0\)"/>
    <numFmt numFmtId="179" formatCode="#,##0.00_ ;[Red]\-#,##0.00\ "/>
    <numFmt numFmtId="180" formatCode="&quot;*  &quot;\ #,###.00"/>
    <numFmt numFmtId="181" formatCode="0.0_ "/>
    <numFmt numFmtId="182" formatCode="0.0"/>
    <numFmt numFmtId="183" formatCode="\(#,##0\)"/>
    <numFmt numFmtId="184" formatCode="\ ###,###,##0;&quot;-&quot;###,###,##0"/>
    <numFmt numFmtId="185" formatCode="#,###,###,##0;&quot; -&quot;###,###,##0"/>
    <numFmt numFmtId="186" formatCode="0.0_);[Red]\(0.0\)"/>
    <numFmt numFmtId="187" formatCode="###,###,##0;&quot;-&quot;##,###,##0"/>
    <numFmt numFmtId="188" formatCode="##,###,##0;&quot;-&quot;#,###,##0"/>
    <numFmt numFmtId="189" formatCode="###,###,###,##0;&quot;-&quot;##,###,###,##0"/>
    <numFmt numFmtId="190" formatCode="##,###,###,##0;&quot;-&quot;#,###,###,##0"/>
    <numFmt numFmtId="191" formatCode="\ ###,###,###,##0;&quot;-&quot;###,###,###,##0"/>
    <numFmt numFmtId="192" formatCode="#,###,##0;&quot; -&quot;###,##0"/>
    <numFmt numFmtId="193" formatCode="\ ###,##0;&quot;-&quot;###,##0"/>
    <numFmt numFmtId="194" formatCode="#,##0.00_ "/>
    <numFmt numFmtId="195" formatCode="##0.00;&quot;-&quot;#0.00"/>
    <numFmt numFmtId="196" formatCode="##0.0;&quot;-&quot;#0.0"/>
    <numFmt numFmtId="197" formatCode="0.00_ "/>
  </numFmts>
  <fonts count="34">
    <font>
      <sz val="11"/>
      <color theme="1"/>
      <name val="ＭＳ Ｐゴシック"/>
      <family val="2"/>
      <charset val="128"/>
      <scheme val="minor"/>
    </font>
    <font>
      <b/>
      <sz val="14"/>
      <color indexed="8"/>
      <name val="ＭＳ Ｐゴシック"/>
      <family val="3"/>
      <charset val="128"/>
    </font>
    <font>
      <sz val="6"/>
      <name val="ＭＳ Ｐゴシック"/>
      <family val="2"/>
      <charset val="128"/>
      <scheme val="minor"/>
    </font>
    <font>
      <sz val="6"/>
      <name val="ＭＳ Ｐゴシック"/>
      <family val="3"/>
      <charset val="128"/>
    </font>
    <font>
      <sz val="6"/>
      <name val="ＭＳ Ｐゴシック"/>
      <family val="3"/>
      <charset val="128"/>
      <scheme val="minor"/>
    </font>
    <font>
      <sz val="14"/>
      <name val="明朝"/>
      <family val="1"/>
      <charset val="128"/>
    </font>
    <font>
      <sz val="20"/>
      <name val="ＭＳ Ｐ明朝"/>
      <family val="1"/>
      <charset val="128"/>
    </font>
    <font>
      <sz val="7"/>
      <name val="明朝"/>
      <family val="3"/>
      <charset val="128"/>
    </font>
    <font>
      <sz val="14"/>
      <name val="ＭＳ Ｐ明朝"/>
      <family val="1"/>
      <charset val="128"/>
    </font>
    <font>
      <sz val="12"/>
      <name val="ＭＳ Ｐ明朝"/>
      <family val="1"/>
      <charset val="128"/>
    </font>
    <font>
      <sz val="13"/>
      <name val="ＭＳ Ｐ明朝"/>
      <family val="1"/>
      <charset val="128"/>
    </font>
    <font>
      <sz val="11"/>
      <name val="ＭＳ Ｐゴシック"/>
      <family val="3"/>
      <charset val="128"/>
    </font>
    <font>
      <sz val="14"/>
      <color indexed="8"/>
      <name val="ＭＳ 明朝"/>
      <family val="1"/>
      <charset val="128"/>
    </font>
    <font>
      <sz val="10"/>
      <color indexed="8"/>
      <name val="ＭＳ 明朝"/>
      <family val="1"/>
      <charset val="128"/>
    </font>
    <font>
      <sz val="6"/>
      <color indexed="8"/>
      <name val="ＭＳ 明朝"/>
      <family val="1"/>
      <charset val="128"/>
    </font>
    <font>
      <sz val="10"/>
      <color indexed="8"/>
      <name val="ＭＳ ゴシック"/>
      <family val="3"/>
      <charset val="128"/>
    </font>
    <font>
      <sz val="6"/>
      <name val="ＭＳ Ｐ明朝"/>
      <family val="1"/>
      <charset val="128"/>
    </font>
    <font>
      <sz val="9"/>
      <color indexed="8"/>
      <name val="ＭＳ 明朝"/>
      <family val="1"/>
      <charset val="128"/>
    </font>
    <font>
      <sz val="9"/>
      <name val="ＭＳ 明朝"/>
      <family val="1"/>
      <charset val="128"/>
    </font>
    <font>
      <sz val="9"/>
      <color theme="1"/>
      <name val="ＭＳ 明朝"/>
      <family val="1"/>
      <charset val="128"/>
    </font>
    <font>
      <sz val="12"/>
      <color indexed="8"/>
      <name val="ＭＳ 明朝"/>
      <family val="1"/>
      <charset val="128"/>
    </font>
    <font>
      <sz val="11"/>
      <name val="ＭＳ 明朝"/>
      <family val="1"/>
      <charset val="128"/>
    </font>
    <font>
      <sz val="9"/>
      <name val="Times New Roman"/>
      <family val="1"/>
    </font>
    <font>
      <sz val="10"/>
      <name val="ＭＳ 明朝"/>
      <family val="1"/>
      <charset val="128"/>
    </font>
    <font>
      <sz val="9"/>
      <color indexed="8"/>
      <name val="Times New Roman"/>
      <family val="1"/>
    </font>
    <font>
      <sz val="10"/>
      <color indexed="8"/>
      <name val="Times New Roman"/>
      <family val="1"/>
    </font>
    <font>
      <sz val="12"/>
      <name val="ＭＳ Ｐゴシック"/>
      <family val="3"/>
      <charset val="128"/>
    </font>
    <font>
      <sz val="12"/>
      <color indexed="8"/>
      <name val="明朝"/>
      <family val="1"/>
      <charset val="128"/>
    </font>
    <font>
      <sz val="14"/>
      <color indexed="8"/>
      <name val="明朝"/>
      <family val="1"/>
      <charset val="128"/>
    </font>
    <font>
      <sz val="9"/>
      <color indexed="8"/>
      <name val="明朝"/>
      <family val="1"/>
      <charset val="128"/>
    </font>
    <font>
      <sz val="12"/>
      <color indexed="8"/>
      <name val="Times New Roman"/>
      <family val="1"/>
    </font>
    <font>
      <sz val="10"/>
      <color indexed="8"/>
      <name val="ＭＳ Ｐ明朝"/>
      <family val="1"/>
      <charset val="128"/>
    </font>
    <font>
      <sz val="8"/>
      <name val="ＭＳ ゴシック"/>
      <family val="3"/>
      <charset val="128"/>
    </font>
    <font>
      <u/>
      <sz val="11"/>
      <color theme="10"/>
      <name val="ＭＳ Ｐゴシック"/>
      <family val="2"/>
      <charset val="128"/>
      <scheme val="minor"/>
    </font>
  </fonts>
  <fills count="2">
    <fill>
      <patternFill patternType="none"/>
    </fill>
    <fill>
      <patternFill patternType="gray125"/>
    </fill>
  </fills>
  <borders count="35">
    <border>
      <left/>
      <right/>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dotted">
        <color indexed="64"/>
      </right>
      <top style="thin">
        <color indexed="64"/>
      </top>
      <bottom/>
      <diagonal/>
    </border>
    <border>
      <left/>
      <right style="dotted">
        <color indexed="64"/>
      </right>
      <top/>
      <bottom/>
      <diagonal/>
    </border>
    <border>
      <left/>
      <right style="dotted">
        <color indexed="64"/>
      </right>
      <top/>
      <bottom style="dotted">
        <color indexed="64"/>
      </bottom>
      <diagonal/>
    </border>
  </borders>
  <cellStyleXfs count="10">
    <xf numFmtId="0" fontId="0" fillId="0" borderId="0">
      <alignment vertical="center"/>
    </xf>
    <xf numFmtId="0" fontId="5" fillId="0" borderId="0"/>
    <xf numFmtId="38" fontId="5" fillId="0" borderId="0" applyFont="0" applyFill="0" applyBorder="0" applyAlignment="0" applyProtection="0"/>
    <xf numFmtId="0" fontId="11" fillId="0" borderId="0"/>
    <xf numFmtId="0" fontId="11" fillId="0" borderId="0"/>
    <xf numFmtId="0" fontId="18" fillId="0" borderId="0"/>
    <xf numFmtId="38" fontId="11" fillId="0" borderId="0" applyFont="0" applyFill="0" applyBorder="0" applyAlignment="0" applyProtection="0"/>
    <xf numFmtId="0" fontId="18" fillId="0" borderId="0"/>
    <xf numFmtId="0" fontId="32" fillId="0" borderId="0"/>
    <xf numFmtId="0" fontId="33" fillId="0" borderId="0" applyNumberFormat="0" applyFill="0" applyBorder="0" applyAlignment="0" applyProtection="0">
      <alignment vertical="center"/>
    </xf>
  </cellStyleXfs>
  <cellXfs count="456">
    <xf numFmtId="0" fontId="0" fillId="0" borderId="0" xfId="0">
      <alignment vertical="center"/>
    </xf>
    <xf numFmtId="0" fontId="0" fillId="0" borderId="0" xfId="0" applyAlignment="1">
      <alignment vertical="center"/>
    </xf>
    <xf numFmtId="0" fontId="0" fillId="0" borderId="0" xfId="0" applyAlignment="1">
      <alignment vertical="center" wrapText="1"/>
    </xf>
    <xf numFmtId="0" fontId="0" fillId="0" borderId="0" xfId="0" quotePrefix="1" applyAlignment="1">
      <alignment vertical="center"/>
    </xf>
    <xf numFmtId="0" fontId="0" fillId="0" borderId="0" xfId="0" applyAlignment="1">
      <alignment horizontal="left" vertical="center" wrapText="1"/>
    </xf>
    <xf numFmtId="0" fontId="0" fillId="0" borderId="0" xfId="0" applyAlignment="1">
      <alignment wrapText="1"/>
    </xf>
    <xf numFmtId="0" fontId="0" fillId="0" borderId="1" xfId="0" applyBorder="1" applyAlignment="1">
      <alignment vertical="center"/>
    </xf>
    <xf numFmtId="0" fontId="0" fillId="0" borderId="0" xfId="0" quotePrefix="1" applyAlignment="1"/>
    <xf numFmtId="0" fontId="8" fillId="0" borderId="0" xfId="1" applyFont="1"/>
    <xf numFmtId="0" fontId="8" fillId="0" borderId="3" xfId="1" applyFont="1" applyBorder="1"/>
    <xf numFmtId="0" fontId="8" fillId="0" borderId="4" xfId="1" applyFont="1" applyBorder="1"/>
    <xf numFmtId="0" fontId="8" fillId="0" borderId="5" xfId="1" applyFont="1" applyBorder="1" applyAlignment="1">
      <alignment horizontal="right"/>
    </xf>
    <xf numFmtId="0" fontId="8" fillId="0" borderId="6" xfId="1" applyFont="1" applyBorder="1"/>
    <xf numFmtId="0" fontId="8" fillId="0" borderId="9" xfId="1" applyFont="1" applyBorder="1" applyAlignment="1">
      <alignment horizontal="center"/>
    </xf>
    <xf numFmtId="0" fontId="8" fillId="0" borderId="13" xfId="1" applyFont="1" applyBorder="1"/>
    <xf numFmtId="0" fontId="8" fillId="0" borderId="5" xfId="1" applyFont="1" applyBorder="1"/>
    <xf numFmtId="0" fontId="8" fillId="0" borderId="9" xfId="1" applyFont="1" applyBorder="1"/>
    <xf numFmtId="0" fontId="8" fillId="0" borderId="7" xfId="1" applyFont="1" applyBorder="1"/>
    <xf numFmtId="0" fontId="8" fillId="0" borderId="0" xfId="1" quotePrefix="1" applyFont="1" applyBorder="1" applyAlignment="1">
      <alignment horizontal="left"/>
    </xf>
    <xf numFmtId="0" fontId="8" fillId="0" borderId="0" xfId="1" applyFont="1" applyBorder="1"/>
    <xf numFmtId="0" fontId="8" fillId="0" borderId="8" xfId="1" applyFont="1" applyBorder="1"/>
    <xf numFmtId="176" fontId="8" fillId="0" borderId="9" xfId="1" applyNumberFormat="1" applyFont="1" applyBorder="1"/>
    <xf numFmtId="176" fontId="8" fillId="0" borderId="9" xfId="2" applyNumberFormat="1" applyFont="1" applyBorder="1"/>
    <xf numFmtId="0" fontId="8" fillId="0" borderId="0" xfId="1" applyFont="1" applyBorder="1" applyAlignment="1">
      <alignment horizontal="left"/>
    </xf>
    <xf numFmtId="177" fontId="8" fillId="0" borderId="9" xfId="2" applyNumberFormat="1" applyFont="1" applyBorder="1"/>
    <xf numFmtId="38" fontId="8" fillId="0" borderId="9" xfId="2" applyFont="1" applyBorder="1"/>
    <xf numFmtId="0" fontId="8" fillId="0" borderId="8" xfId="1" applyFont="1" applyBorder="1" applyAlignment="1">
      <alignment horizontal="left"/>
    </xf>
    <xf numFmtId="178" fontId="8" fillId="0" borderId="9" xfId="1" applyNumberFormat="1" applyFont="1" applyBorder="1"/>
    <xf numFmtId="0" fontId="9" fillId="0" borderId="0" xfId="1" applyFont="1" applyBorder="1"/>
    <xf numFmtId="0" fontId="10" fillId="0" borderId="0" xfId="1" applyFont="1" applyBorder="1"/>
    <xf numFmtId="0" fontId="10" fillId="0" borderId="8" xfId="1" applyFont="1" applyBorder="1"/>
    <xf numFmtId="179" fontId="8" fillId="0" borderId="9" xfId="2" applyNumberFormat="1" applyFont="1" applyBorder="1" applyAlignment="1">
      <alignment horizontal="right"/>
    </xf>
    <xf numFmtId="180" fontId="8" fillId="0" borderId="9" xfId="2" applyNumberFormat="1" applyFont="1" applyBorder="1"/>
    <xf numFmtId="180" fontId="8" fillId="0" borderId="7" xfId="2" applyNumberFormat="1" applyFont="1" applyBorder="1"/>
    <xf numFmtId="181" fontId="8" fillId="0" borderId="0" xfId="1" applyNumberFormat="1" applyFont="1"/>
    <xf numFmtId="178" fontId="8" fillId="0" borderId="9" xfId="2" applyNumberFormat="1" applyFont="1" applyBorder="1"/>
    <xf numFmtId="182" fontId="8" fillId="0" borderId="9" xfId="1" applyNumberFormat="1" applyFont="1" applyBorder="1"/>
    <xf numFmtId="0" fontId="8" fillId="0" borderId="8" xfId="1" quotePrefix="1" applyFont="1" applyBorder="1" applyAlignment="1">
      <alignment horizontal="left"/>
    </xf>
    <xf numFmtId="183" fontId="8" fillId="0" borderId="9" xfId="2" applyNumberFormat="1" applyFont="1" applyBorder="1"/>
    <xf numFmtId="176" fontId="8" fillId="0" borderId="9" xfId="1" applyNumberFormat="1" applyFont="1" applyFill="1" applyBorder="1"/>
    <xf numFmtId="178" fontId="8" fillId="0" borderId="9" xfId="1" applyNumberFormat="1" applyFont="1" applyFill="1" applyBorder="1"/>
    <xf numFmtId="0" fontId="8" fillId="0" borderId="10" xfId="1" applyFont="1" applyBorder="1"/>
    <xf numFmtId="0" fontId="8" fillId="0" borderId="11" xfId="1" applyFont="1" applyBorder="1"/>
    <xf numFmtId="0" fontId="8" fillId="0" borderId="12" xfId="1" applyFont="1" applyBorder="1"/>
    <xf numFmtId="0" fontId="5" fillId="0" borderId="0" xfId="1"/>
    <xf numFmtId="0" fontId="11" fillId="0" borderId="0" xfId="4"/>
    <xf numFmtId="49" fontId="13" fillId="0" borderId="11" xfId="3" applyNumberFormat="1" applyFont="1" applyFill="1" applyBorder="1" applyAlignment="1">
      <alignment horizontal="center" vertical="top"/>
    </xf>
    <xf numFmtId="49" fontId="14" fillId="0" borderId="11" xfId="3" applyNumberFormat="1" applyFont="1" applyFill="1" applyBorder="1" applyAlignment="1">
      <alignment horizontal="center" vertical="top"/>
    </xf>
    <xf numFmtId="184" fontId="15" fillId="0" borderId="11" xfId="3" applyNumberFormat="1" applyFont="1" applyFill="1" applyBorder="1" applyAlignment="1">
      <alignment horizontal="right" vertical="center"/>
    </xf>
    <xf numFmtId="184" fontId="14" fillId="0" borderId="11" xfId="3" applyNumberFormat="1" applyFont="1" applyFill="1" applyBorder="1" applyAlignment="1">
      <alignment horizontal="right" vertical="top"/>
    </xf>
    <xf numFmtId="49" fontId="14" fillId="0" borderId="3" xfId="3" applyNumberFormat="1" applyFont="1" applyFill="1" applyBorder="1" applyAlignment="1">
      <alignment vertical="top"/>
    </xf>
    <xf numFmtId="49" fontId="14" fillId="0" borderId="4" xfId="3" applyNumberFormat="1" applyFont="1" applyFill="1" applyBorder="1" applyAlignment="1">
      <alignment vertical="top"/>
    </xf>
    <xf numFmtId="49" fontId="14" fillId="0" borderId="6" xfId="3" applyNumberFormat="1" applyFont="1" applyFill="1" applyBorder="1" applyAlignment="1">
      <alignment horizontal="center" vertical="top"/>
    </xf>
    <xf numFmtId="184" fontId="14" fillId="0" borderId="6" xfId="3" applyNumberFormat="1" applyFont="1" applyFill="1" applyBorder="1" applyAlignment="1">
      <alignment horizontal="right" vertical="top"/>
    </xf>
    <xf numFmtId="49" fontId="13" fillId="0" borderId="9" xfId="3" applyNumberFormat="1" applyFont="1" applyFill="1" applyBorder="1" applyAlignment="1">
      <alignment horizontal="center" vertical="center"/>
    </xf>
    <xf numFmtId="184" fontId="13" fillId="0" borderId="9" xfId="3" applyNumberFormat="1" applyFont="1" applyFill="1" applyBorder="1" applyAlignment="1">
      <alignment horizontal="center" vertical="center"/>
    </xf>
    <xf numFmtId="49" fontId="14" fillId="0" borderId="10" xfId="3" applyNumberFormat="1" applyFont="1" applyFill="1" applyBorder="1" applyAlignment="1">
      <alignment horizontal="left" vertical="top"/>
    </xf>
    <xf numFmtId="49" fontId="14" fillId="0" borderId="11" xfId="3" applyNumberFormat="1" applyFont="1" applyFill="1" applyBorder="1" applyAlignment="1">
      <alignment horizontal="left" vertical="top"/>
    </xf>
    <xf numFmtId="49" fontId="14" fillId="0" borderId="13" xfId="3" applyNumberFormat="1" applyFont="1" applyFill="1" applyBorder="1" applyAlignment="1">
      <alignment horizontal="center" vertical="top"/>
    </xf>
    <xf numFmtId="184" fontId="14" fillId="0" borderId="13" xfId="3" applyNumberFormat="1" applyFont="1" applyFill="1" applyBorder="1" applyAlignment="1">
      <alignment horizontal="center" vertical="top"/>
    </xf>
    <xf numFmtId="49" fontId="13" fillId="0" borderId="3" xfId="3" applyNumberFormat="1" applyFont="1" applyFill="1" applyBorder="1" applyAlignment="1">
      <alignment horizontal="distributed"/>
    </xf>
    <xf numFmtId="49" fontId="13" fillId="0" borderId="5" xfId="3" applyNumberFormat="1" applyFont="1" applyFill="1" applyBorder="1" applyAlignment="1">
      <alignment horizontal="distributed"/>
    </xf>
    <xf numFmtId="176" fontId="17" fillId="0" borderId="3" xfId="3" quotePrefix="1" applyNumberFormat="1" applyFont="1" applyFill="1" applyBorder="1" applyAlignment="1">
      <alignment horizontal="right" vertical="center"/>
    </xf>
    <xf numFmtId="176" fontId="17" fillId="0" borderId="4" xfId="3" quotePrefix="1" applyNumberFormat="1" applyFont="1" applyFill="1" applyBorder="1" applyAlignment="1">
      <alignment horizontal="right" vertical="center"/>
    </xf>
    <xf numFmtId="0" fontId="11" fillId="0" borderId="3" xfId="4" applyBorder="1"/>
    <xf numFmtId="0" fontId="11" fillId="0" borderId="5" xfId="4" applyBorder="1"/>
    <xf numFmtId="176" fontId="18" fillId="0" borderId="3" xfId="4" applyNumberFormat="1" applyFont="1" applyBorder="1" applyAlignment="1">
      <alignment vertical="center"/>
    </xf>
    <xf numFmtId="176" fontId="18" fillId="0" borderId="4" xfId="4" applyNumberFormat="1" applyFont="1" applyBorder="1" applyAlignment="1">
      <alignment vertical="center"/>
    </xf>
    <xf numFmtId="176" fontId="18" fillId="0" borderId="5" xfId="4" applyNumberFormat="1" applyFont="1" applyBorder="1" applyAlignment="1">
      <alignment vertical="center"/>
    </xf>
    <xf numFmtId="49" fontId="13" fillId="0" borderId="7" xfId="3" applyNumberFormat="1" applyFont="1" applyFill="1" applyBorder="1" applyAlignment="1">
      <alignment vertical="top"/>
    </xf>
    <xf numFmtId="49" fontId="13" fillId="0" borderId="8" xfId="3" applyNumberFormat="1" applyFont="1" applyFill="1" applyBorder="1" applyAlignment="1">
      <alignment vertical="top"/>
    </xf>
    <xf numFmtId="176" fontId="18" fillId="0" borderId="7" xfId="4" applyNumberFormat="1" applyFont="1" applyBorder="1" applyAlignment="1">
      <alignment vertical="center"/>
    </xf>
    <xf numFmtId="176" fontId="18" fillId="0" borderId="0" xfId="4" applyNumberFormat="1" applyFont="1" applyBorder="1" applyAlignment="1">
      <alignment vertical="center"/>
    </xf>
    <xf numFmtId="176" fontId="18" fillId="0" borderId="8" xfId="4" applyNumberFormat="1" applyFont="1" applyBorder="1" applyAlignment="1">
      <alignment vertical="center"/>
    </xf>
    <xf numFmtId="0" fontId="11" fillId="0" borderId="7" xfId="4" applyBorder="1"/>
    <xf numFmtId="0" fontId="11" fillId="0" borderId="8" xfId="4" applyBorder="1"/>
    <xf numFmtId="49" fontId="13" fillId="0" borderId="7" xfId="3" applyNumberFormat="1" applyFont="1" applyFill="1" applyBorder="1" applyAlignment="1">
      <alignment horizontal="distributed" vertical="top"/>
    </xf>
    <xf numFmtId="49" fontId="13" fillId="0" borderId="8" xfId="3" applyNumberFormat="1" applyFont="1" applyFill="1" applyBorder="1" applyAlignment="1">
      <alignment horizontal="right" vertical="top"/>
    </xf>
    <xf numFmtId="176" fontId="17" fillId="0" borderId="7" xfId="3" quotePrefix="1" applyNumberFormat="1" applyFont="1" applyFill="1" applyBorder="1" applyAlignment="1">
      <alignment horizontal="right" vertical="center"/>
    </xf>
    <xf numFmtId="176" fontId="17" fillId="0" borderId="0" xfId="3" quotePrefix="1" applyNumberFormat="1" applyFont="1" applyFill="1" applyBorder="1" applyAlignment="1">
      <alignment horizontal="right" vertical="center"/>
    </xf>
    <xf numFmtId="176" fontId="17" fillId="0" borderId="8" xfId="3" quotePrefix="1" applyNumberFormat="1" applyFont="1" applyFill="1" applyBorder="1" applyAlignment="1">
      <alignment horizontal="right" vertical="center"/>
    </xf>
    <xf numFmtId="176" fontId="17" fillId="0" borderId="7" xfId="3" applyNumberFormat="1" applyFont="1" applyFill="1" applyBorder="1" applyAlignment="1">
      <alignment horizontal="right" vertical="center"/>
    </xf>
    <xf numFmtId="176" fontId="17" fillId="0" borderId="0" xfId="3" applyNumberFormat="1" applyFont="1" applyFill="1" applyBorder="1" applyAlignment="1">
      <alignment horizontal="right" vertical="center"/>
    </xf>
    <xf numFmtId="176" fontId="17" fillId="0" borderId="8" xfId="3" applyNumberFormat="1" applyFont="1" applyFill="1" applyBorder="1" applyAlignment="1">
      <alignment horizontal="right" vertical="center"/>
    </xf>
    <xf numFmtId="176" fontId="17" fillId="0" borderId="7" xfId="3" applyNumberFormat="1" applyFont="1" applyFill="1" applyBorder="1" applyAlignment="1">
      <alignment vertical="center"/>
    </xf>
    <xf numFmtId="49" fontId="13" fillId="0" borderId="10" xfId="3" applyNumberFormat="1" applyFont="1" applyFill="1" applyBorder="1" applyAlignment="1">
      <alignment vertical="top"/>
    </xf>
    <xf numFmtId="49" fontId="13" fillId="0" borderId="12" xfId="3" applyNumberFormat="1" applyFont="1" applyFill="1" applyBorder="1" applyAlignment="1">
      <alignment vertical="top"/>
    </xf>
    <xf numFmtId="176" fontId="17" fillId="0" borderId="10" xfId="3" quotePrefix="1" applyNumberFormat="1" applyFont="1" applyFill="1" applyBorder="1" applyAlignment="1">
      <alignment horizontal="right" vertical="center"/>
    </xf>
    <xf numFmtId="176" fontId="17" fillId="0" borderId="11" xfId="3" quotePrefix="1" applyNumberFormat="1" applyFont="1" applyFill="1" applyBorder="1" applyAlignment="1">
      <alignment horizontal="right" vertical="center"/>
    </xf>
    <xf numFmtId="176" fontId="17" fillId="0" borderId="12" xfId="3" quotePrefix="1" applyNumberFormat="1" applyFont="1" applyFill="1" applyBorder="1" applyAlignment="1">
      <alignment horizontal="right" vertical="center"/>
    </xf>
    <xf numFmtId="49" fontId="13" fillId="0" borderId="0" xfId="3" applyNumberFormat="1" applyFont="1" applyFill="1" applyBorder="1" applyAlignment="1">
      <alignment vertical="top"/>
    </xf>
    <xf numFmtId="185" fontId="17" fillId="0" borderId="0" xfId="3" quotePrefix="1" applyNumberFormat="1" applyFont="1" applyFill="1" applyBorder="1" applyAlignment="1">
      <alignment horizontal="right" vertical="top"/>
    </xf>
    <xf numFmtId="184" fontId="17" fillId="0" borderId="0" xfId="3" quotePrefix="1" applyNumberFormat="1" applyFont="1" applyFill="1" applyBorder="1" applyAlignment="1">
      <alignment horizontal="right" vertical="top"/>
    </xf>
    <xf numFmtId="184" fontId="17" fillId="0" borderId="0" xfId="3" applyNumberFormat="1" applyFont="1" applyFill="1" applyBorder="1" applyAlignment="1">
      <alignment horizontal="right" vertical="top"/>
    </xf>
    <xf numFmtId="49" fontId="13" fillId="0" borderId="9" xfId="3" applyNumberFormat="1" applyFont="1" applyFill="1" applyBorder="1" applyAlignment="1">
      <alignment horizontal="center" vertical="top"/>
    </xf>
    <xf numFmtId="184" fontId="13" fillId="0" borderId="9" xfId="3" applyNumberFormat="1" applyFont="1" applyFill="1" applyBorder="1" applyAlignment="1">
      <alignment horizontal="center" vertical="top"/>
    </xf>
    <xf numFmtId="49" fontId="14" fillId="0" borderId="3" xfId="3" applyNumberFormat="1" applyFont="1" applyFill="1" applyBorder="1" applyAlignment="1">
      <alignment horizontal="left" vertical="top"/>
    </xf>
    <xf numFmtId="49" fontId="14" fillId="0" borderId="5" xfId="3" applyNumberFormat="1" applyFont="1" applyFill="1" applyBorder="1" applyAlignment="1">
      <alignment horizontal="left" vertical="top"/>
    </xf>
    <xf numFmtId="176" fontId="17" fillId="0" borderId="3" xfId="3" applyNumberFormat="1" applyFont="1" applyFill="1" applyBorder="1" applyAlignment="1">
      <alignment horizontal="center" vertical="center"/>
    </xf>
    <xf numFmtId="176" fontId="17" fillId="0" borderId="4" xfId="3" applyNumberFormat="1" applyFont="1" applyFill="1" applyBorder="1" applyAlignment="1">
      <alignment horizontal="center" vertical="center"/>
    </xf>
    <xf numFmtId="176" fontId="17" fillId="0" borderId="5" xfId="3" applyNumberFormat="1" applyFont="1" applyFill="1" applyBorder="1" applyAlignment="1">
      <alignment horizontal="center" vertical="center"/>
    </xf>
    <xf numFmtId="49" fontId="14" fillId="0" borderId="0" xfId="3" applyNumberFormat="1" applyFont="1" applyFill="1" applyBorder="1" applyAlignment="1">
      <alignment horizontal="left" vertical="top"/>
    </xf>
    <xf numFmtId="49" fontId="14" fillId="0" borderId="7" xfId="3" applyNumberFormat="1" applyFont="1" applyFill="1" applyBorder="1" applyAlignment="1">
      <alignment horizontal="left" vertical="top"/>
    </xf>
    <xf numFmtId="49" fontId="14" fillId="0" borderId="8" xfId="3" applyNumberFormat="1" applyFont="1" applyFill="1" applyBorder="1" applyAlignment="1">
      <alignment horizontal="left" vertical="top"/>
    </xf>
    <xf numFmtId="176" fontId="17" fillId="0" borderId="7" xfId="3" applyNumberFormat="1" applyFont="1" applyFill="1" applyBorder="1" applyAlignment="1">
      <alignment horizontal="center" vertical="center"/>
    </xf>
    <xf numFmtId="176" fontId="17" fillId="0" borderId="0" xfId="3" applyNumberFormat="1" applyFont="1" applyFill="1" applyBorder="1" applyAlignment="1">
      <alignment horizontal="center" vertical="center"/>
    </xf>
    <xf numFmtId="176" fontId="17" fillId="0" borderId="8" xfId="3" applyNumberFormat="1" applyFont="1" applyFill="1" applyBorder="1" applyAlignment="1">
      <alignment horizontal="center" vertical="center"/>
    </xf>
    <xf numFmtId="49" fontId="13" fillId="0" borderId="0" xfId="3" applyNumberFormat="1" applyFont="1" applyFill="1" applyBorder="1" applyAlignment="1">
      <alignment horizontal="distributed" vertical="top"/>
    </xf>
    <xf numFmtId="0" fontId="11" fillId="0" borderId="0" xfId="4" applyBorder="1"/>
    <xf numFmtId="49" fontId="13" fillId="0" borderId="14" xfId="3" applyNumberFormat="1" applyFont="1" applyFill="1" applyBorder="1" applyAlignment="1">
      <alignment horizontal="distributed" vertical="top"/>
    </xf>
    <xf numFmtId="0" fontId="11" fillId="0" borderId="15" xfId="4" applyBorder="1" applyAlignment="1">
      <alignment vertical="top"/>
    </xf>
    <xf numFmtId="176" fontId="17" fillId="0" borderId="16" xfId="3" quotePrefix="1" applyNumberFormat="1" applyFont="1" applyFill="1" applyBorder="1" applyAlignment="1">
      <alignment horizontal="right" vertical="center"/>
    </xf>
    <xf numFmtId="176" fontId="17" fillId="0" borderId="14" xfId="3" quotePrefix="1" applyNumberFormat="1" applyFont="1" applyFill="1" applyBorder="1" applyAlignment="1">
      <alignment horizontal="right" vertical="center"/>
    </xf>
    <xf numFmtId="176" fontId="17" fillId="0" borderId="15" xfId="3" quotePrefix="1" applyNumberFormat="1" applyFont="1" applyFill="1" applyBorder="1" applyAlignment="1">
      <alignment horizontal="right" vertical="center"/>
    </xf>
    <xf numFmtId="0" fontId="11" fillId="0" borderId="8" xfId="4" applyBorder="1" applyAlignment="1">
      <alignment vertical="top"/>
    </xf>
    <xf numFmtId="185" fontId="17" fillId="0" borderId="17" xfId="3" quotePrefix="1" applyNumberFormat="1" applyFont="1" applyFill="1" applyBorder="1" applyAlignment="1">
      <alignment horizontal="right" vertical="center"/>
    </xf>
    <xf numFmtId="184" fontId="17" fillId="0" borderId="18" xfId="3" quotePrefix="1" applyNumberFormat="1" applyFont="1" applyFill="1" applyBorder="1" applyAlignment="1">
      <alignment horizontal="right" vertical="center"/>
    </xf>
    <xf numFmtId="184" fontId="17" fillId="0" borderId="19" xfId="3" quotePrefix="1" applyNumberFormat="1" applyFont="1" applyFill="1" applyBorder="1" applyAlignment="1">
      <alignment horizontal="right" vertical="center"/>
    </xf>
    <xf numFmtId="186" fontId="17" fillId="0" borderId="7" xfId="3" applyNumberFormat="1" applyFont="1" applyFill="1" applyBorder="1" applyAlignment="1">
      <alignment horizontal="right" vertical="center"/>
    </xf>
    <xf numFmtId="186" fontId="17" fillId="0" borderId="0" xfId="3" applyNumberFormat="1" applyFont="1" applyFill="1" applyBorder="1" applyAlignment="1">
      <alignment horizontal="right" vertical="center"/>
    </xf>
    <xf numFmtId="186" fontId="17" fillId="0" borderId="8" xfId="3" applyNumberFormat="1" applyFont="1" applyFill="1" applyBorder="1" applyAlignment="1">
      <alignment horizontal="right" vertical="center"/>
    </xf>
    <xf numFmtId="182" fontId="19" fillId="0" borderId="7" xfId="4" applyNumberFormat="1" applyFont="1" applyFill="1" applyBorder="1" applyAlignment="1">
      <alignment vertical="center"/>
    </xf>
    <xf numFmtId="182" fontId="19" fillId="0" borderId="0" xfId="4" applyNumberFormat="1" applyFont="1" applyFill="1" applyBorder="1" applyAlignment="1">
      <alignment vertical="center"/>
    </xf>
    <xf numFmtId="182" fontId="19" fillId="0" borderId="8" xfId="4" applyNumberFormat="1" applyFont="1" applyFill="1" applyBorder="1" applyAlignment="1">
      <alignment vertical="center"/>
    </xf>
    <xf numFmtId="49" fontId="13" fillId="0" borderId="8" xfId="3" applyNumberFormat="1" applyFont="1" applyFill="1" applyBorder="1" applyAlignment="1">
      <alignment horizontal="distributed" vertical="top"/>
    </xf>
    <xf numFmtId="186" fontId="17" fillId="0" borderId="7" xfId="3" quotePrefix="1" applyNumberFormat="1" applyFont="1" applyFill="1" applyBorder="1" applyAlignment="1">
      <alignment horizontal="right" vertical="center"/>
    </xf>
    <xf numFmtId="186" fontId="17" fillId="0" borderId="0" xfId="3" quotePrefix="1" applyNumberFormat="1" applyFont="1" applyFill="1" applyBorder="1" applyAlignment="1">
      <alignment horizontal="right" vertical="center"/>
    </xf>
    <xf numFmtId="186" fontId="17" fillId="0" borderId="8" xfId="3" quotePrefix="1" applyNumberFormat="1" applyFont="1" applyFill="1" applyBorder="1" applyAlignment="1">
      <alignment horizontal="right" vertical="center"/>
    </xf>
    <xf numFmtId="0" fontId="18" fillId="0" borderId="7" xfId="4" applyFont="1" applyBorder="1" applyAlignment="1">
      <alignment vertical="center"/>
    </xf>
    <xf numFmtId="0" fontId="18" fillId="0" borderId="0" xfId="4" applyFont="1" applyBorder="1" applyAlignment="1">
      <alignment vertical="center"/>
    </xf>
    <xf numFmtId="0" fontId="18" fillId="0" borderId="8" xfId="4" applyFont="1" applyBorder="1" applyAlignment="1">
      <alignment vertical="center"/>
    </xf>
    <xf numFmtId="184" fontId="14" fillId="0" borderId="0" xfId="3" applyNumberFormat="1" applyFont="1" applyFill="1" applyBorder="1" applyAlignment="1">
      <alignment horizontal="right" vertical="top"/>
    </xf>
    <xf numFmtId="184" fontId="14" fillId="0" borderId="8" xfId="3" applyNumberFormat="1" applyFont="1" applyFill="1" applyBorder="1" applyAlignment="1">
      <alignment horizontal="right" vertical="top"/>
    </xf>
    <xf numFmtId="184" fontId="17" fillId="0" borderId="7" xfId="3" applyNumberFormat="1" applyFont="1" applyFill="1" applyBorder="1" applyAlignment="1">
      <alignment horizontal="right" vertical="center"/>
    </xf>
    <xf numFmtId="184" fontId="17" fillId="0" borderId="0" xfId="3" applyNumberFormat="1" applyFont="1" applyFill="1" applyBorder="1" applyAlignment="1">
      <alignment horizontal="right" vertical="center"/>
    </xf>
    <xf numFmtId="49" fontId="17" fillId="0" borderId="8" xfId="3" applyNumberFormat="1" applyFont="1" applyFill="1" applyBorder="1" applyAlignment="1">
      <alignment vertical="center"/>
    </xf>
    <xf numFmtId="0" fontId="11" fillId="0" borderId="11" xfId="4" applyBorder="1"/>
    <xf numFmtId="0" fontId="11" fillId="0" borderId="12" xfId="4" applyBorder="1"/>
    <xf numFmtId="0" fontId="18" fillId="0" borderId="10" xfId="4" applyFont="1" applyBorder="1" applyAlignment="1">
      <alignment vertical="center"/>
    </xf>
    <xf numFmtId="0" fontId="18" fillId="0" borderId="11" xfId="4" applyFont="1" applyBorder="1" applyAlignment="1">
      <alignment vertical="center"/>
    </xf>
    <xf numFmtId="0" fontId="18" fillId="0" borderId="12" xfId="4" applyFont="1" applyBorder="1" applyAlignment="1">
      <alignment vertical="center"/>
    </xf>
    <xf numFmtId="185" fontId="17" fillId="0" borderId="0" xfId="3" applyNumberFormat="1" applyFont="1" applyFill="1" applyBorder="1" applyAlignment="1">
      <alignment horizontal="right" vertical="top"/>
    </xf>
    <xf numFmtId="0" fontId="18" fillId="0" borderId="0" xfId="5" applyFill="1" applyAlignment="1"/>
    <xf numFmtId="0" fontId="22" fillId="0" borderId="0" xfId="5" applyFont="1" applyFill="1" applyAlignment="1">
      <alignment horizontal="right"/>
    </xf>
    <xf numFmtId="0" fontId="18" fillId="0" borderId="3" xfId="5" applyFill="1" applyBorder="1" applyAlignment="1">
      <alignment horizontal="center" vertical="center"/>
    </xf>
    <xf numFmtId="0" fontId="18" fillId="0" borderId="5" xfId="5" applyFill="1" applyBorder="1" applyAlignment="1">
      <alignment horizontal="center" vertical="center"/>
    </xf>
    <xf numFmtId="185" fontId="13" fillId="0" borderId="6" xfId="3" applyNumberFormat="1" applyFont="1" applyFill="1" applyBorder="1" applyAlignment="1">
      <alignment horizontal="center" vertical="center"/>
    </xf>
    <xf numFmtId="0" fontId="11" fillId="0" borderId="0" xfId="4" applyAlignment="1">
      <alignment vertical="center"/>
    </xf>
    <xf numFmtId="185" fontId="13" fillId="0" borderId="9" xfId="3" applyNumberFormat="1" applyFont="1" applyFill="1" applyBorder="1" applyAlignment="1">
      <alignment horizontal="center" vertical="center"/>
    </xf>
    <xf numFmtId="184" fontId="13" fillId="0" borderId="6" xfId="3" applyNumberFormat="1" applyFont="1" applyFill="1" applyBorder="1" applyAlignment="1">
      <alignment horizontal="center" vertical="center"/>
    </xf>
    <xf numFmtId="187" fontId="13" fillId="0" borderId="6" xfId="3" applyNumberFormat="1" applyFont="1" applyFill="1" applyBorder="1" applyAlignment="1">
      <alignment horizontal="center" vertical="center"/>
    </xf>
    <xf numFmtId="187" fontId="13" fillId="0" borderId="3" xfId="3" applyNumberFormat="1" applyFont="1" applyFill="1" applyBorder="1" applyAlignment="1">
      <alignment horizontal="center" vertical="center"/>
    </xf>
    <xf numFmtId="0" fontId="24" fillId="0" borderId="10" xfId="3" applyNumberFormat="1" applyFont="1" applyFill="1" applyBorder="1" applyAlignment="1">
      <alignment horizontal="center" vertical="center"/>
    </xf>
    <xf numFmtId="0" fontId="24" fillId="0" borderId="12" xfId="3" applyNumberFormat="1" applyFont="1" applyFill="1" applyBorder="1" applyAlignment="1">
      <alignment horizontal="center" vertical="center"/>
    </xf>
    <xf numFmtId="0" fontId="24" fillId="0" borderId="13" xfId="3" applyNumberFormat="1" applyFont="1" applyFill="1" applyBorder="1" applyAlignment="1">
      <alignment horizontal="center" vertical="center"/>
    </xf>
    <xf numFmtId="184" fontId="24" fillId="0" borderId="13" xfId="3" applyNumberFormat="1" applyFont="1" applyFill="1" applyBorder="1" applyAlignment="1">
      <alignment horizontal="center" vertical="center"/>
    </xf>
    <xf numFmtId="0" fontId="13" fillId="0" borderId="7" xfId="3" applyNumberFormat="1" applyFont="1" applyFill="1" applyBorder="1" applyAlignment="1">
      <alignment horizontal="right" vertical="center"/>
    </xf>
    <xf numFmtId="0" fontId="13" fillId="0" borderId="0" xfId="3" applyNumberFormat="1" applyFont="1" applyFill="1" applyBorder="1" applyAlignment="1">
      <alignment horizontal="distributed" vertical="center"/>
    </xf>
    <xf numFmtId="176" fontId="13" fillId="0" borderId="3" xfId="3" quotePrefix="1" applyNumberFormat="1" applyFont="1" applyFill="1" applyBorder="1" applyAlignment="1">
      <alignment horizontal="right" vertical="center"/>
    </xf>
    <xf numFmtId="176" fontId="13" fillId="0" borderId="0" xfId="3" applyNumberFormat="1" applyFont="1" applyFill="1" applyBorder="1" applyAlignment="1">
      <alignment horizontal="right" vertical="center"/>
    </xf>
    <xf numFmtId="176" fontId="13" fillId="0" borderId="8" xfId="3" applyNumberFormat="1" applyFont="1" applyFill="1" applyBorder="1" applyAlignment="1">
      <alignment horizontal="right" vertical="center"/>
    </xf>
    <xf numFmtId="0" fontId="13" fillId="0" borderId="0" xfId="3" applyNumberFormat="1" applyFont="1" applyFill="1" applyBorder="1" applyAlignment="1">
      <alignment vertical="center"/>
    </xf>
    <xf numFmtId="176" fontId="13" fillId="0" borderId="7" xfId="3" applyNumberFormat="1" applyFont="1" applyFill="1" applyBorder="1" applyAlignment="1">
      <alignment horizontal="right" vertical="center"/>
    </xf>
    <xf numFmtId="176" fontId="11" fillId="0" borderId="0" xfId="4" applyNumberFormat="1" applyAlignment="1">
      <alignment horizontal="right" vertical="center"/>
    </xf>
    <xf numFmtId="176" fontId="11" fillId="0" borderId="8" xfId="4" applyNumberFormat="1" applyBorder="1" applyAlignment="1">
      <alignment horizontal="right" vertical="center"/>
    </xf>
    <xf numFmtId="0" fontId="13" fillId="0" borderId="0" xfId="3" applyNumberFormat="1" applyFont="1" applyFill="1" applyBorder="1" applyAlignment="1">
      <alignment horizontal="left" vertical="center"/>
    </xf>
    <xf numFmtId="176" fontId="23" fillId="0" borderId="7" xfId="4" applyNumberFormat="1" applyFont="1" applyBorder="1" applyAlignment="1">
      <alignment horizontal="right" vertical="center"/>
    </xf>
    <xf numFmtId="176" fontId="23" fillId="0" borderId="0" xfId="4" applyNumberFormat="1" applyFont="1" applyBorder="1" applyAlignment="1">
      <alignment horizontal="right" vertical="center"/>
    </xf>
    <xf numFmtId="176" fontId="23" fillId="0" borderId="8" xfId="4" applyNumberFormat="1" applyFont="1" applyBorder="1" applyAlignment="1">
      <alignment horizontal="right" vertical="center"/>
    </xf>
    <xf numFmtId="176" fontId="23" fillId="0" borderId="0" xfId="6" applyNumberFormat="1" applyFont="1" applyBorder="1" applyAlignment="1">
      <alignment horizontal="right" vertical="center"/>
    </xf>
    <xf numFmtId="0" fontId="13" fillId="0" borderId="0" xfId="3" applyNumberFormat="1" applyFont="1" applyFill="1" applyBorder="1" applyAlignment="1">
      <alignment horizontal="right" vertical="center"/>
    </xf>
    <xf numFmtId="0" fontId="14" fillId="0" borderId="7" xfId="3" applyNumberFormat="1" applyFont="1" applyFill="1" applyBorder="1" applyAlignment="1">
      <alignment horizontal="distributed" vertical="center"/>
    </xf>
    <xf numFmtId="0" fontId="14" fillId="0" borderId="0" xfId="3" applyNumberFormat="1" applyFont="1" applyFill="1" applyBorder="1" applyAlignment="1">
      <alignment horizontal="distributed" vertical="center"/>
    </xf>
    <xf numFmtId="0" fontId="13" fillId="0" borderId="7" xfId="3" applyNumberFormat="1" applyFont="1" applyFill="1" applyBorder="1" applyAlignment="1">
      <alignment horizontal="left" vertical="center"/>
    </xf>
    <xf numFmtId="0" fontId="17" fillId="0" borderId="0" xfId="3" applyNumberFormat="1" applyFont="1" applyFill="1" applyBorder="1" applyAlignment="1">
      <alignment vertical="center"/>
    </xf>
    <xf numFmtId="0" fontId="13" fillId="0" borderId="7" xfId="3" applyNumberFormat="1" applyFont="1" applyFill="1" applyBorder="1" applyAlignment="1">
      <alignment horizontal="distributed" vertical="center"/>
    </xf>
    <xf numFmtId="0" fontId="18" fillId="0" borderId="0" xfId="5" applyFill="1" applyAlignment="1">
      <alignment horizontal="distributed" vertical="center"/>
    </xf>
    <xf numFmtId="176" fontId="13" fillId="0" borderId="7" xfId="3" quotePrefix="1" applyNumberFormat="1" applyFont="1" applyFill="1" applyBorder="1" applyAlignment="1">
      <alignment horizontal="right" vertical="center"/>
    </xf>
    <xf numFmtId="176" fontId="13" fillId="0" borderId="0" xfId="3" quotePrefix="1" applyNumberFormat="1" applyFont="1" applyFill="1" applyBorder="1" applyAlignment="1">
      <alignment horizontal="right" vertical="center"/>
    </xf>
    <xf numFmtId="176" fontId="13" fillId="0" borderId="8" xfId="3" quotePrefix="1" applyNumberFormat="1" applyFont="1" applyFill="1" applyBorder="1" applyAlignment="1">
      <alignment horizontal="right" vertical="center"/>
    </xf>
    <xf numFmtId="0" fontId="17" fillId="0" borderId="10" xfId="3" applyNumberFormat="1" applyFont="1" applyFill="1" applyBorder="1" applyAlignment="1">
      <alignment vertical="center"/>
    </xf>
    <xf numFmtId="0" fontId="17" fillId="0" borderId="11" xfId="3" applyNumberFormat="1" applyFont="1" applyFill="1" applyBorder="1" applyAlignment="1">
      <alignment vertical="center"/>
    </xf>
    <xf numFmtId="176" fontId="13" fillId="0" borderId="10" xfId="3" applyNumberFormat="1" applyFont="1" applyFill="1" applyBorder="1" applyAlignment="1">
      <alignment horizontal="right" vertical="center"/>
    </xf>
    <xf numFmtId="176" fontId="13" fillId="0" borderId="11" xfId="3" applyNumberFormat="1" applyFont="1" applyFill="1" applyBorder="1" applyAlignment="1">
      <alignment horizontal="right" vertical="center"/>
    </xf>
    <xf numFmtId="176" fontId="13" fillId="0" borderId="12" xfId="3" applyNumberFormat="1" applyFont="1" applyFill="1" applyBorder="1" applyAlignment="1">
      <alignment horizontal="right" vertical="center"/>
    </xf>
    <xf numFmtId="0" fontId="25" fillId="0" borderId="0" xfId="3" applyNumberFormat="1" applyFont="1" applyFill="1" applyBorder="1" applyAlignment="1">
      <alignment vertical="center"/>
    </xf>
    <xf numFmtId="185" fontId="17" fillId="0" borderId="0" xfId="3" applyNumberFormat="1" applyFont="1" applyFill="1" applyBorder="1" applyAlignment="1">
      <alignment horizontal="right" vertical="center"/>
    </xf>
    <xf numFmtId="0" fontId="17" fillId="0" borderId="0" xfId="3" applyNumberFormat="1" applyFont="1" applyFill="1" applyAlignment="1">
      <alignment vertical="center"/>
    </xf>
    <xf numFmtId="184" fontId="24" fillId="0" borderId="0" xfId="3" applyNumberFormat="1" applyFont="1" applyFill="1" applyBorder="1" applyAlignment="1">
      <alignment horizontal="left" vertical="center"/>
    </xf>
    <xf numFmtId="187" fontId="17" fillId="0" borderId="0" xfId="3" applyNumberFormat="1" applyFont="1" applyFill="1" applyBorder="1" applyAlignment="1">
      <alignment horizontal="right" vertical="center"/>
    </xf>
    <xf numFmtId="188" fontId="17" fillId="0" borderId="0" xfId="3" applyNumberFormat="1" applyFont="1" applyFill="1" applyBorder="1" applyAlignment="1">
      <alignment horizontal="right" vertical="center"/>
    </xf>
    <xf numFmtId="0" fontId="17" fillId="0" borderId="0" xfId="3" applyNumberFormat="1" applyFont="1" applyFill="1" applyBorder="1" applyAlignment="1">
      <alignment horizontal="center" vertical="top" wrapText="1"/>
    </xf>
    <xf numFmtId="49" fontId="17" fillId="0" borderId="0" xfId="3" applyNumberFormat="1" applyFont="1" applyFill="1" applyBorder="1" applyAlignment="1">
      <alignment vertical="top"/>
    </xf>
    <xf numFmtId="49" fontId="17" fillId="0" borderId="0" xfId="3" applyNumberFormat="1" applyFont="1" applyBorder="1" applyAlignment="1">
      <alignment vertical="top"/>
    </xf>
    <xf numFmtId="189" fontId="17" fillId="0" borderId="0" xfId="3" applyNumberFormat="1" applyFont="1" applyFill="1" applyBorder="1" applyAlignment="1">
      <alignment horizontal="right" vertical="top"/>
    </xf>
    <xf numFmtId="0" fontId="11" fillId="0" borderId="2" xfId="4" applyBorder="1"/>
    <xf numFmtId="49" fontId="17" fillId="0" borderId="0" xfId="3" applyNumberFormat="1" applyFont="1" applyFill="1" applyAlignment="1">
      <alignment vertical="top"/>
    </xf>
    <xf numFmtId="49" fontId="17" fillId="0" borderId="0" xfId="3" applyNumberFormat="1" applyFont="1" applyAlignment="1">
      <alignment vertical="top"/>
    </xf>
    <xf numFmtId="189" fontId="13" fillId="0" borderId="9" xfId="3" applyNumberFormat="1" applyFont="1" applyFill="1" applyBorder="1" applyAlignment="1">
      <alignment horizontal="center" vertical="center"/>
    </xf>
    <xf numFmtId="49" fontId="17" fillId="0" borderId="0" xfId="3" applyNumberFormat="1" applyFont="1" applyFill="1" applyBorder="1" applyAlignment="1">
      <alignment vertical="center"/>
    </xf>
    <xf numFmtId="49" fontId="17" fillId="0" borderId="0" xfId="3" applyNumberFormat="1" applyFont="1" applyFill="1" applyAlignment="1">
      <alignment vertical="center"/>
    </xf>
    <xf numFmtId="49" fontId="17" fillId="0" borderId="0" xfId="3" applyNumberFormat="1" applyFont="1" applyAlignment="1">
      <alignment vertical="center"/>
    </xf>
    <xf numFmtId="189" fontId="13" fillId="0" borderId="13" xfId="3" applyNumberFormat="1" applyFont="1" applyFill="1" applyBorder="1" applyAlignment="1">
      <alignment horizontal="center" vertical="center"/>
    </xf>
    <xf numFmtId="189" fontId="13" fillId="0" borderId="22" xfId="3" applyNumberFormat="1" applyFont="1" applyFill="1" applyBorder="1" applyAlignment="1">
      <alignment horizontal="center" vertical="center"/>
    </xf>
    <xf numFmtId="189" fontId="17" fillId="0" borderId="3" xfId="3" applyNumberFormat="1" applyFont="1" applyFill="1" applyBorder="1" applyAlignment="1">
      <alignment horizontal="right" vertical="top"/>
    </xf>
    <xf numFmtId="189" fontId="17" fillId="0" borderId="4" xfId="3" applyNumberFormat="1" applyFont="1" applyFill="1" applyBorder="1" applyAlignment="1">
      <alignment horizontal="right" vertical="top"/>
    </xf>
    <xf numFmtId="185" fontId="17" fillId="0" borderId="4" xfId="3" applyNumberFormat="1" applyFont="1" applyFill="1" applyBorder="1" applyAlignment="1">
      <alignment vertical="top"/>
    </xf>
    <xf numFmtId="184" fontId="17" fillId="0" borderId="5" xfId="3" applyNumberFormat="1" applyFont="1" applyFill="1" applyBorder="1" applyAlignment="1">
      <alignment vertical="top"/>
    </xf>
    <xf numFmtId="189" fontId="13" fillId="0" borderId="7" xfId="3" quotePrefix="1" applyNumberFormat="1" applyFont="1" applyFill="1" applyBorder="1" applyAlignment="1">
      <alignment horizontal="right" vertical="center"/>
    </xf>
    <xf numFmtId="189" fontId="13" fillId="0" borderId="0" xfId="3" quotePrefix="1" applyNumberFormat="1" applyFont="1" applyFill="1" applyBorder="1" applyAlignment="1">
      <alignment horizontal="right" vertical="center"/>
    </xf>
    <xf numFmtId="182" fontId="13" fillId="0" borderId="0" xfId="3" quotePrefix="1" applyNumberFormat="1" applyFont="1" applyFill="1" applyBorder="1" applyAlignment="1">
      <alignment horizontal="right" vertical="center"/>
    </xf>
    <xf numFmtId="184" fontId="13" fillId="0" borderId="8" xfId="3" applyNumberFormat="1" applyFont="1" applyFill="1" applyBorder="1" applyAlignment="1">
      <alignment vertical="center"/>
    </xf>
    <xf numFmtId="0" fontId="18" fillId="0" borderId="0" xfId="5"/>
    <xf numFmtId="0" fontId="11" fillId="0" borderId="10" xfId="4" applyBorder="1"/>
    <xf numFmtId="0" fontId="23" fillId="0" borderId="0" xfId="4" applyFont="1"/>
    <xf numFmtId="0" fontId="11" fillId="0" borderId="0" xfId="4" applyAlignment="1">
      <alignment horizontal="center"/>
    </xf>
    <xf numFmtId="49" fontId="13" fillId="0" borderId="8" xfId="3" applyNumberFormat="1" applyFont="1" applyFill="1" applyBorder="1" applyAlignment="1">
      <alignment horizontal="center" vertical="center"/>
    </xf>
    <xf numFmtId="49" fontId="13" fillId="0" borderId="9" xfId="3" applyNumberFormat="1" applyFont="1" applyFill="1" applyBorder="1" applyAlignment="1">
      <alignment horizontal="center" vertical="center" wrapText="1"/>
    </xf>
    <xf numFmtId="49" fontId="17" fillId="0" borderId="10" xfId="3" applyNumberFormat="1" applyFont="1" applyFill="1" applyBorder="1" applyAlignment="1">
      <alignment vertical="top"/>
    </xf>
    <xf numFmtId="49" fontId="13" fillId="0" borderId="12" xfId="3" applyNumberFormat="1" applyFont="1" applyFill="1" applyBorder="1" applyAlignment="1">
      <alignment horizontal="left" vertical="top"/>
    </xf>
    <xf numFmtId="49" fontId="13" fillId="0" borderId="12" xfId="3" applyNumberFormat="1" applyFont="1" applyFill="1" applyBorder="1" applyAlignment="1">
      <alignment horizontal="center" vertical="center"/>
    </xf>
    <xf numFmtId="49" fontId="13" fillId="0" borderId="13" xfId="3" applyNumberFormat="1" applyFont="1" applyFill="1" applyBorder="1" applyAlignment="1">
      <alignment horizontal="center" vertical="center"/>
    </xf>
    <xf numFmtId="49" fontId="13" fillId="0" borderId="13" xfId="3" applyNumberFormat="1" applyFont="1" applyFill="1" applyBorder="1" applyAlignment="1">
      <alignment horizontal="center" vertical="center" wrapText="1"/>
    </xf>
    <xf numFmtId="49" fontId="13" fillId="0" borderId="7" xfId="3" applyNumberFormat="1" applyFont="1" applyFill="1" applyBorder="1" applyAlignment="1">
      <alignment horizontal="distributed" vertical="center"/>
    </xf>
    <xf numFmtId="49" fontId="13" fillId="0" borderId="8" xfId="3" applyNumberFormat="1" applyFont="1" applyFill="1" applyBorder="1" applyAlignment="1">
      <alignment vertical="center"/>
    </xf>
    <xf numFmtId="177" fontId="23" fillId="0" borderId="3" xfId="4" applyNumberFormat="1" applyFont="1" applyBorder="1" applyAlignment="1">
      <alignment vertical="center"/>
    </xf>
    <xf numFmtId="177" fontId="23" fillId="0" borderId="4" xfId="4" applyNumberFormat="1" applyFont="1" applyBorder="1" applyAlignment="1">
      <alignment vertical="center"/>
    </xf>
    <xf numFmtId="177" fontId="23" fillId="0" borderId="5" xfId="4" applyNumberFormat="1" applyFont="1" applyBorder="1" applyAlignment="1">
      <alignment vertical="center"/>
    </xf>
    <xf numFmtId="177" fontId="23" fillId="0" borderId="7" xfId="4" applyNumberFormat="1" applyFont="1" applyBorder="1" applyAlignment="1">
      <alignment vertical="center"/>
    </xf>
    <xf numFmtId="177" fontId="23" fillId="0" borderId="0" xfId="4" applyNumberFormat="1" applyFont="1" applyBorder="1" applyAlignment="1">
      <alignment vertical="center"/>
    </xf>
    <xf numFmtId="177" fontId="23" fillId="0" borderId="8" xfId="4" applyNumberFormat="1" applyFont="1" applyBorder="1" applyAlignment="1">
      <alignment vertical="center"/>
    </xf>
    <xf numFmtId="177" fontId="23" fillId="0" borderId="7" xfId="4" applyNumberFormat="1" applyFont="1" applyBorder="1" applyAlignment="1">
      <alignment horizontal="right" vertical="center"/>
    </xf>
    <xf numFmtId="177" fontId="23" fillId="0" borderId="0" xfId="4" applyNumberFormat="1" applyFont="1" applyBorder="1" applyAlignment="1">
      <alignment horizontal="right" vertical="center"/>
    </xf>
    <xf numFmtId="177" fontId="23" fillId="0" borderId="8" xfId="4" applyNumberFormat="1" applyFont="1" applyBorder="1" applyAlignment="1">
      <alignment horizontal="right" vertical="center"/>
    </xf>
    <xf numFmtId="49" fontId="13" fillId="0" borderId="10" xfId="3" applyNumberFormat="1" applyFont="1" applyFill="1" applyBorder="1" applyAlignment="1">
      <alignment horizontal="distributed" vertical="center"/>
    </xf>
    <xf numFmtId="49" fontId="13" fillId="0" borderId="12" xfId="3" applyNumberFormat="1" applyFont="1" applyFill="1" applyBorder="1" applyAlignment="1">
      <alignment vertical="center"/>
    </xf>
    <xf numFmtId="177" fontId="23" fillId="0" borderId="10" xfId="4" applyNumberFormat="1" applyFont="1" applyBorder="1" applyAlignment="1">
      <alignment vertical="center"/>
    </xf>
    <xf numFmtId="177" fontId="23" fillId="0" borderId="11" xfId="4" applyNumberFormat="1" applyFont="1" applyBorder="1" applyAlignment="1">
      <alignment vertical="center"/>
    </xf>
    <xf numFmtId="177" fontId="23" fillId="0" borderId="11" xfId="4" applyNumberFormat="1" applyFont="1" applyBorder="1" applyAlignment="1">
      <alignment horizontal="right" vertical="center"/>
    </xf>
    <xf numFmtId="177" fontId="23" fillId="0" borderId="12" xfId="4" applyNumberFormat="1" applyFont="1" applyBorder="1" applyAlignment="1">
      <alignment horizontal="right" vertical="center"/>
    </xf>
    <xf numFmtId="49" fontId="20" fillId="0" borderId="0" xfId="3" applyNumberFormat="1" applyFont="1" applyFill="1" applyBorder="1" applyAlignment="1">
      <alignment vertical="top"/>
    </xf>
    <xf numFmtId="0" fontId="26" fillId="0" borderId="0" xfId="4" applyFont="1" applyAlignment="1">
      <alignment vertical="top"/>
    </xf>
    <xf numFmtId="49" fontId="13" fillId="0" borderId="4" xfId="3" applyNumberFormat="1" applyFont="1" applyFill="1" applyBorder="1" applyAlignment="1">
      <alignment horizontal="left" vertical="top"/>
    </xf>
    <xf numFmtId="49" fontId="13" fillId="0" borderId="5" xfId="3" applyNumberFormat="1" applyFont="1" applyFill="1" applyBorder="1" applyAlignment="1">
      <alignment horizontal="left" vertical="top"/>
    </xf>
    <xf numFmtId="190" fontId="13" fillId="0" borderId="6" xfId="3" applyNumberFormat="1" applyFont="1" applyFill="1" applyBorder="1" applyAlignment="1">
      <alignment horizontal="right" vertical="top" wrapText="1"/>
    </xf>
    <xf numFmtId="191" fontId="13" fillId="0" borderId="6" xfId="3" applyNumberFormat="1" applyFont="1" applyFill="1" applyBorder="1" applyAlignment="1">
      <alignment horizontal="center" vertical="top" wrapText="1"/>
    </xf>
    <xf numFmtId="0" fontId="21" fillId="0" borderId="8" xfId="4" applyFont="1" applyBorder="1" applyAlignment="1">
      <alignment horizontal="center" vertical="top"/>
    </xf>
    <xf numFmtId="190" fontId="13" fillId="0" borderId="9" xfId="3" applyNumberFormat="1" applyFont="1" applyFill="1" applyBorder="1" applyAlignment="1">
      <alignment horizontal="center" vertical="top" wrapText="1"/>
    </xf>
    <xf numFmtId="191" fontId="13" fillId="0" borderId="9" xfId="3" applyNumberFormat="1" applyFont="1" applyFill="1" applyBorder="1" applyAlignment="1">
      <alignment horizontal="center" vertical="top" wrapText="1"/>
    </xf>
    <xf numFmtId="49" fontId="13" fillId="0" borderId="0" xfId="3" applyNumberFormat="1" applyFont="1" applyFill="1" applyBorder="1" applyAlignment="1">
      <alignment horizontal="left" vertical="top"/>
    </xf>
    <xf numFmtId="49" fontId="13" fillId="0" borderId="8" xfId="3" applyNumberFormat="1" applyFont="1" applyFill="1" applyBorder="1" applyAlignment="1">
      <alignment horizontal="left" vertical="top"/>
    </xf>
    <xf numFmtId="49" fontId="13" fillId="0" borderId="11" xfId="3" applyNumberFormat="1" applyFont="1" applyFill="1" applyBorder="1" applyAlignment="1">
      <alignment vertical="top"/>
    </xf>
    <xf numFmtId="190" fontId="13" fillId="0" borderId="13" xfId="3" applyNumberFormat="1" applyFont="1" applyFill="1" applyBorder="1" applyAlignment="1">
      <alignment horizontal="right" vertical="center"/>
    </xf>
    <xf numFmtId="191" fontId="13" fillId="0" borderId="13" xfId="3" applyNumberFormat="1" applyFont="1" applyFill="1" applyBorder="1" applyAlignment="1">
      <alignment horizontal="right" vertical="center"/>
    </xf>
    <xf numFmtId="49" fontId="13" fillId="0" borderId="4" xfId="3" applyNumberFormat="1" applyFont="1" applyFill="1" applyBorder="1" applyAlignment="1">
      <alignment vertical="top"/>
    </xf>
    <xf numFmtId="49" fontId="13" fillId="0" borderId="5" xfId="3" applyNumberFormat="1" applyFont="1" applyFill="1" applyBorder="1" applyAlignment="1">
      <alignment vertical="top"/>
    </xf>
    <xf numFmtId="190" fontId="17" fillId="0" borderId="0" xfId="3" applyNumberFormat="1" applyFont="1" applyFill="1" applyBorder="1" applyAlignment="1">
      <alignment horizontal="right" vertical="top"/>
    </xf>
    <xf numFmtId="191" fontId="17" fillId="0" borderId="5" xfId="3" applyNumberFormat="1" applyFont="1" applyFill="1" applyBorder="1" applyAlignment="1">
      <alignment horizontal="right" vertical="top"/>
    </xf>
    <xf numFmtId="0" fontId="11" fillId="0" borderId="8" xfId="4" applyBorder="1" applyAlignment="1">
      <alignment horizontal="distributed" vertical="top"/>
    </xf>
    <xf numFmtId="176" fontId="23" fillId="0" borderId="7" xfId="4" applyNumberFormat="1" applyFont="1" applyBorder="1" applyAlignment="1">
      <alignment vertical="center"/>
    </xf>
    <xf numFmtId="176" fontId="23" fillId="0" borderId="8" xfId="4" applyNumberFormat="1" applyFont="1" applyBorder="1" applyAlignment="1">
      <alignment vertical="center"/>
    </xf>
    <xf numFmtId="49" fontId="13" fillId="0" borderId="0" xfId="3" applyNumberFormat="1" applyFont="1" applyFill="1" applyBorder="1" applyAlignment="1">
      <alignment vertical="center"/>
    </xf>
    <xf numFmtId="0" fontId="11" fillId="0" borderId="0" xfId="4" applyBorder="1" applyAlignment="1">
      <alignment vertical="center"/>
    </xf>
    <xf numFmtId="49" fontId="13" fillId="0" borderId="0" xfId="3" applyNumberFormat="1" applyFont="1" applyFill="1" applyBorder="1" applyAlignment="1">
      <alignment horizontal="distributed" vertical="center"/>
    </xf>
    <xf numFmtId="49" fontId="17" fillId="0" borderId="0" xfId="3" applyNumberFormat="1" applyFont="1" applyFill="1" applyBorder="1" applyAlignment="1">
      <alignment horizontal="center" vertical="center"/>
    </xf>
    <xf numFmtId="49" fontId="13" fillId="0" borderId="0" xfId="3" applyNumberFormat="1" applyFont="1" applyFill="1" applyBorder="1" applyAlignment="1">
      <alignment horizontal="left" vertical="center"/>
    </xf>
    <xf numFmtId="176" fontId="23" fillId="0" borderId="7" xfId="4" applyNumberFormat="1" applyFont="1" applyFill="1" applyBorder="1" applyAlignment="1">
      <alignment vertical="center"/>
    </xf>
    <xf numFmtId="176" fontId="23" fillId="0" borderId="8" xfId="4" applyNumberFormat="1" applyFont="1" applyFill="1" applyBorder="1" applyAlignment="1">
      <alignment vertical="center"/>
    </xf>
    <xf numFmtId="49" fontId="13" fillId="0" borderId="11" xfId="3" applyNumberFormat="1" applyFont="1" applyFill="1" applyBorder="1" applyAlignment="1">
      <alignment vertical="center"/>
    </xf>
    <xf numFmtId="191" fontId="13" fillId="0" borderId="0" xfId="3" applyNumberFormat="1" applyFont="1" applyFill="1" applyBorder="1" applyAlignment="1">
      <alignment horizontal="right" vertical="top"/>
    </xf>
    <xf numFmtId="191" fontId="17" fillId="0" borderId="0" xfId="3" applyNumberFormat="1" applyFont="1" applyFill="1" applyBorder="1" applyAlignment="1">
      <alignment horizontal="right" vertical="top"/>
    </xf>
    <xf numFmtId="0" fontId="28" fillId="0" borderId="0" xfId="3" applyNumberFormat="1" applyFont="1" applyFill="1" applyBorder="1" applyAlignment="1">
      <alignment horizontal="center" vertical="top"/>
    </xf>
    <xf numFmtId="0" fontId="29" fillId="0" borderId="0" xfId="3" applyNumberFormat="1" applyFont="1" applyFill="1" applyBorder="1" applyAlignment="1">
      <alignment horizontal="center" vertical="top"/>
    </xf>
    <xf numFmtId="49" fontId="29" fillId="0" borderId="0" xfId="3" applyNumberFormat="1" applyFont="1" applyFill="1" applyBorder="1" applyAlignment="1">
      <alignment vertical="top"/>
    </xf>
    <xf numFmtId="49" fontId="29" fillId="0" borderId="0" xfId="3" applyNumberFormat="1" applyFont="1" applyBorder="1" applyAlignment="1">
      <alignment vertical="top"/>
    </xf>
    <xf numFmtId="49" fontId="17" fillId="0" borderId="6" xfId="3" applyNumberFormat="1" applyFont="1" applyFill="1" applyBorder="1" applyAlignment="1">
      <alignment vertical="top"/>
    </xf>
    <xf numFmtId="49" fontId="13" fillId="0" borderId="6" xfId="3" applyNumberFormat="1" applyFont="1" applyFill="1" applyBorder="1" applyAlignment="1">
      <alignment horizontal="left" vertical="top" wrapText="1"/>
    </xf>
    <xf numFmtId="49" fontId="13" fillId="0" borderId="11" xfId="3" applyNumberFormat="1" applyFont="1" applyFill="1" applyBorder="1" applyAlignment="1">
      <alignment horizontal="left" vertical="top"/>
    </xf>
    <xf numFmtId="49" fontId="17" fillId="0" borderId="13" xfId="3" applyNumberFormat="1" applyFont="1" applyFill="1" applyBorder="1" applyAlignment="1">
      <alignment vertical="top"/>
    </xf>
    <xf numFmtId="49" fontId="13" fillId="0" borderId="13" xfId="3" applyNumberFormat="1" applyFont="1" applyFill="1" applyBorder="1" applyAlignment="1">
      <alignment horizontal="center" vertical="top"/>
    </xf>
    <xf numFmtId="49" fontId="13" fillId="0" borderId="13" xfId="3" applyNumberFormat="1" applyFont="1" applyFill="1" applyBorder="1" applyAlignment="1">
      <alignment horizontal="left" vertical="top"/>
    </xf>
    <xf numFmtId="49" fontId="17" fillId="0" borderId="3" xfId="3" applyNumberFormat="1" applyFont="1" applyFill="1" applyBorder="1" applyAlignment="1">
      <alignment vertical="top"/>
    </xf>
    <xf numFmtId="49" fontId="13" fillId="0" borderId="4" xfId="3" applyNumberFormat="1" applyFont="1" applyFill="1" applyBorder="1" applyAlignment="1">
      <alignment horizontal="center" vertical="top"/>
    </xf>
    <xf numFmtId="38" fontId="23" fillId="0" borderId="7" xfId="6" applyFont="1" applyBorder="1" applyAlignment="1">
      <alignment vertical="center"/>
    </xf>
    <xf numFmtId="38" fontId="23" fillId="0" borderId="0" xfId="6" applyFont="1" applyBorder="1" applyAlignment="1">
      <alignment vertical="center"/>
    </xf>
    <xf numFmtId="38" fontId="23" fillId="0" borderId="8" xfId="6" applyFont="1" applyBorder="1" applyAlignment="1">
      <alignment vertical="center"/>
    </xf>
    <xf numFmtId="0" fontId="18" fillId="0" borderId="0" xfId="5" applyAlignment="1">
      <alignment vertical="center"/>
    </xf>
    <xf numFmtId="49" fontId="13" fillId="0" borderId="0" xfId="3" applyNumberFormat="1" applyFont="1" applyFill="1" applyBorder="1" applyAlignment="1">
      <alignment horizontal="center" vertical="center"/>
    </xf>
    <xf numFmtId="49" fontId="24" fillId="0" borderId="8" xfId="3" applyNumberFormat="1" applyFont="1" applyFill="1" applyBorder="1" applyAlignment="1">
      <alignment vertical="center"/>
    </xf>
    <xf numFmtId="192" fontId="13" fillId="0" borderId="7" xfId="3" applyNumberFormat="1" applyFont="1" applyFill="1" applyBorder="1" applyAlignment="1">
      <alignment horizontal="right" vertical="center"/>
    </xf>
    <xf numFmtId="193" fontId="13" fillId="0" borderId="0" xfId="3" applyNumberFormat="1" applyFont="1" applyFill="1" applyBorder="1" applyAlignment="1">
      <alignment horizontal="right" vertical="center"/>
    </xf>
    <xf numFmtId="192" fontId="13" fillId="0" borderId="8" xfId="3" applyNumberFormat="1" applyFont="1" applyFill="1" applyBorder="1" applyAlignment="1">
      <alignment horizontal="right" vertical="center"/>
    </xf>
    <xf numFmtId="49" fontId="24" fillId="0" borderId="0" xfId="3" applyNumberFormat="1" applyFont="1" applyFill="1" applyBorder="1" applyAlignment="1">
      <alignment vertical="top"/>
    </xf>
    <xf numFmtId="49" fontId="13" fillId="0" borderId="6" xfId="3" applyNumberFormat="1" applyFont="1" applyFill="1" applyBorder="1" applyAlignment="1">
      <alignment horizontal="left"/>
    </xf>
    <xf numFmtId="49" fontId="13" fillId="0" borderId="6" xfId="3" applyNumberFormat="1" applyFont="1" applyFill="1" applyBorder="1" applyAlignment="1">
      <alignment horizontal="center" vertical="top"/>
    </xf>
    <xf numFmtId="49" fontId="13" fillId="0" borderId="6" xfId="3" applyNumberFormat="1" applyFont="1" applyFill="1" applyBorder="1" applyAlignment="1">
      <alignment horizontal="right" vertical="top"/>
    </xf>
    <xf numFmtId="49" fontId="13" fillId="0" borderId="9" xfId="3" applyNumberFormat="1" applyFont="1" applyFill="1" applyBorder="1" applyAlignment="1">
      <alignment horizontal="left" vertical="top"/>
    </xf>
    <xf numFmtId="49" fontId="13" fillId="0" borderId="3" xfId="3" applyNumberFormat="1" applyFont="1" applyFill="1" applyBorder="1" applyAlignment="1">
      <alignment horizontal="center" vertical="top"/>
    </xf>
    <xf numFmtId="49" fontId="13" fillId="0" borderId="32" xfId="3" applyNumberFormat="1" applyFont="1" applyFill="1" applyBorder="1" applyAlignment="1">
      <alignment horizontal="center" vertical="top"/>
    </xf>
    <xf numFmtId="49" fontId="13" fillId="0" borderId="5" xfId="3" applyNumberFormat="1" applyFont="1" applyFill="1" applyBorder="1" applyAlignment="1">
      <alignment horizontal="center" vertical="top"/>
    </xf>
    <xf numFmtId="38" fontId="23" fillId="0" borderId="33" xfId="6" applyFont="1" applyBorder="1" applyAlignment="1">
      <alignment vertical="center"/>
    </xf>
    <xf numFmtId="38" fontId="13" fillId="0" borderId="7" xfId="6" applyFont="1" applyFill="1" applyBorder="1" applyAlignment="1">
      <alignment vertical="center"/>
    </xf>
    <xf numFmtId="38" fontId="13" fillId="0" borderId="0" xfId="6" applyFont="1" applyFill="1" applyBorder="1" applyAlignment="1">
      <alignment vertical="center"/>
    </xf>
    <xf numFmtId="38" fontId="13" fillId="0" borderId="33" xfId="6" applyFont="1" applyFill="1" applyBorder="1" applyAlignment="1">
      <alignment vertical="center"/>
    </xf>
    <xf numFmtId="38" fontId="13" fillId="0" borderId="8" xfId="6" applyFont="1" applyFill="1" applyBorder="1" applyAlignment="1">
      <alignment vertical="center"/>
    </xf>
    <xf numFmtId="38" fontId="23" fillId="0" borderId="0" xfId="6" applyFont="1" applyBorder="1" applyAlignment="1">
      <alignment horizontal="right" vertical="center"/>
    </xf>
    <xf numFmtId="38" fontId="13" fillId="0" borderId="33" xfId="6" applyFont="1" applyFill="1" applyBorder="1" applyAlignment="1">
      <alignment horizontal="right" vertical="center"/>
    </xf>
    <xf numFmtId="0" fontId="23" fillId="0" borderId="9" xfId="4" applyFont="1" applyBorder="1" applyAlignment="1">
      <alignment horizontal="center" vertical="center"/>
    </xf>
    <xf numFmtId="38" fontId="13" fillId="0" borderId="8" xfId="6" applyFont="1" applyFill="1" applyBorder="1" applyAlignment="1">
      <alignment horizontal="right" vertical="center"/>
    </xf>
    <xf numFmtId="0" fontId="11" fillId="0" borderId="9" xfId="4" applyBorder="1" applyAlignment="1">
      <alignment vertical="center" textRotation="255"/>
    </xf>
    <xf numFmtId="38" fontId="13" fillId="0" borderId="16" xfId="6" applyFont="1" applyFill="1" applyBorder="1" applyAlignment="1">
      <alignment vertical="center"/>
    </xf>
    <xf numFmtId="38" fontId="13" fillId="0" borderId="14" xfId="6" applyFont="1" applyFill="1" applyBorder="1" applyAlignment="1">
      <alignment horizontal="right" vertical="center"/>
    </xf>
    <xf numFmtId="38" fontId="13" fillId="0" borderId="14" xfId="6" applyFont="1" applyFill="1" applyBorder="1" applyAlignment="1">
      <alignment vertical="center"/>
    </xf>
    <xf numFmtId="38" fontId="13" fillId="0" borderId="34" xfId="6" applyFont="1" applyFill="1" applyBorder="1" applyAlignment="1">
      <alignment vertical="center"/>
    </xf>
    <xf numFmtId="0" fontId="11" fillId="0" borderId="17" xfId="4" applyBorder="1"/>
    <xf numFmtId="49" fontId="13" fillId="0" borderId="18" xfId="3" applyNumberFormat="1" applyFont="1" applyFill="1" applyBorder="1" applyAlignment="1">
      <alignment vertical="top"/>
    </xf>
    <xf numFmtId="38" fontId="13" fillId="0" borderId="17" xfId="6" applyFont="1" applyFill="1" applyBorder="1" applyAlignment="1">
      <alignment vertical="center"/>
    </xf>
    <xf numFmtId="38" fontId="13" fillId="0" borderId="18" xfId="6" applyFont="1" applyFill="1" applyBorder="1" applyAlignment="1">
      <alignment vertical="center"/>
    </xf>
    <xf numFmtId="38" fontId="13" fillId="0" borderId="0" xfId="6" applyFont="1" applyFill="1" applyBorder="1" applyAlignment="1">
      <alignment horizontal="right" vertical="center"/>
    </xf>
    <xf numFmtId="184" fontId="11" fillId="0" borderId="0" xfId="4" applyNumberFormat="1"/>
    <xf numFmtId="49" fontId="17" fillId="0" borderId="11" xfId="3" applyNumberFormat="1" applyFont="1" applyFill="1" applyBorder="1" applyAlignment="1">
      <alignment vertical="top"/>
    </xf>
    <xf numFmtId="49" fontId="30" fillId="0" borderId="11" xfId="3" applyNumberFormat="1" applyFont="1" applyFill="1" applyBorder="1" applyAlignment="1">
      <alignment vertical="top"/>
    </xf>
    <xf numFmtId="49" fontId="13" fillId="0" borderId="4" xfId="3" applyNumberFormat="1" applyFont="1" applyFill="1" applyBorder="1" applyAlignment="1">
      <alignment horizontal="center"/>
    </xf>
    <xf numFmtId="49" fontId="13" fillId="0" borderId="5" xfId="3" applyNumberFormat="1" applyFont="1" applyFill="1" applyBorder="1" applyAlignment="1">
      <alignment horizontal="center"/>
    </xf>
    <xf numFmtId="49" fontId="13" fillId="0" borderId="6" xfId="3" applyNumberFormat="1" applyFont="1" applyFill="1" applyBorder="1" applyAlignment="1">
      <alignment horizontal="center"/>
    </xf>
    <xf numFmtId="49" fontId="13" fillId="0" borderId="0" xfId="3" applyNumberFormat="1" applyFont="1" applyFill="1" applyBorder="1" applyAlignment="1">
      <alignment horizontal="center"/>
    </xf>
    <xf numFmtId="49" fontId="13" fillId="0" borderId="8" xfId="3" applyNumberFormat="1" applyFont="1" applyFill="1" applyBorder="1" applyAlignment="1"/>
    <xf numFmtId="49" fontId="13" fillId="0" borderId="0" xfId="3" applyNumberFormat="1" applyFont="1" applyFill="1" applyBorder="1" applyAlignment="1">
      <alignment horizontal="right" vertical="top"/>
    </xf>
    <xf numFmtId="49" fontId="13" fillId="0" borderId="9" xfId="3" applyNumberFormat="1" applyFont="1" applyFill="1" applyBorder="1" applyAlignment="1">
      <alignment horizontal="right" vertical="top"/>
    </xf>
    <xf numFmtId="49" fontId="13" fillId="0" borderId="9" xfId="3" applyNumberFormat="1" applyFont="1" applyFill="1" applyBorder="1" applyAlignment="1">
      <alignment horizontal="center" vertical="center" shrinkToFit="1"/>
    </xf>
    <xf numFmtId="49" fontId="13" fillId="0" borderId="11" xfId="3" applyNumberFormat="1" applyFont="1" applyFill="1" applyBorder="1" applyAlignment="1">
      <alignment horizontal="center" vertical="center"/>
    </xf>
    <xf numFmtId="0" fontId="18" fillId="0" borderId="11" xfId="7" applyFill="1" applyBorder="1" applyAlignment="1">
      <alignment horizontal="center" vertical="center"/>
    </xf>
    <xf numFmtId="0" fontId="18" fillId="0" borderId="12" xfId="7" applyFill="1" applyBorder="1" applyAlignment="1">
      <alignment horizontal="center" vertical="center"/>
    </xf>
    <xf numFmtId="49" fontId="13" fillId="0" borderId="11" xfId="3" applyNumberFormat="1" applyFont="1" applyFill="1" applyBorder="1" applyAlignment="1">
      <alignment horizontal="right" vertical="top"/>
    </xf>
    <xf numFmtId="49" fontId="13" fillId="0" borderId="13" xfId="3" applyNumberFormat="1" applyFont="1" applyFill="1" applyBorder="1" applyAlignment="1">
      <alignment horizontal="right" vertical="top"/>
    </xf>
    <xf numFmtId="49" fontId="31" fillId="0" borderId="13" xfId="3" applyNumberFormat="1" applyFont="1" applyFill="1" applyBorder="1" applyAlignment="1">
      <alignment horizontal="right" vertical="top"/>
    </xf>
    <xf numFmtId="0" fontId="11" fillId="0" borderId="0" xfId="4" applyBorder="1" applyAlignment="1">
      <alignment horizontal="distributed"/>
    </xf>
    <xf numFmtId="3" fontId="23" fillId="0" borderId="3" xfId="4" applyNumberFormat="1" applyFont="1" applyBorder="1" applyAlignment="1">
      <alignment vertical="center"/>
    </xf>
    <xf numFmtId="3" fontId="23" fillId="0" borderId="4" xfId="4" applyNumberFormat="1" applyFont="1" applyBorder="1" applyAlignment="1">
      <alignment vertical="center"/>
    </xf>
    <xf numFmtId="194" fontId="23" fillId="0" borderId="0" xfId="4" applyNumberFormat="1" applyFont="1" applyBorder="1" applyAlignment="1">
      <alignment horizontal="right" vertical="center"/>
    </xf>
    <xf numFmtId="195" fontId="13" fillId="0" borderId="5" xfId="3" applyNumberFormat="1" applyFont="1" applyFill="1" applyBorder="1" applyAlignment="1">
      <alignment horizontal="center" vertical="center"/>
    </xf>
    <xf numFmtId="0" fontId="18" fillId="0" borderId="0" xfId="7"/>
    <xf numFmtId="3" fontId="23" fillId="0" borderId="7" xfId="4" applyNumberFormat="1" applyFont="1" applyBorder="1" applyAlignment="1">
      <alignment vertical="center"/>
    </xf>
    <xf numFmtId="3" fontId="23" fillId="0" borderId="0" xfId="4" applyNumberFormat="1" applyFont="1" applyBorder="1" applyAlignment="1">
      <alignment vertical="center"/>
    </xf>
    <xf numFmtId="195" fontId="23" fillId="0" borderId="8" xfId="4" applyNumberFormat="1" applyFont="1" applyBorder="1" applyAlignment="1">
      <alignment horizontal="center" vertical="center"/>
    </xf>
    <xf numFmtId="0" fontId="11" fillId="0" borderId="0" xfId="4" applyBorder="1" applyAlignment="1"/>
    <xf numFmtId="3" fontId="23" fillId="0" borderId="0" xfId="4" applyNumberFormat="1" applyFont="1" applyFill="1" applyBorder="1" applyAlignment="1">
      <alignment vertical="center"/>
    </xf>
    <xf numFmtId="0" fontId="23" fillId="0" borderId="7" xfId="4" applyFont="1" applyBorder="1" applyAlignment="1">
      <alignment vertical="center"/>
    </xf>
    <xf numFmtId="0" fontId="23" fillId="0" borderId="0" xfId="4" applyFont="1" applyBorder="1" applyAlignment="1">
      <alignment vertical="center"/>
    </xf>
    <xf numFmtId="0" fontId="23" fillId="0" borderId="0" xfId="4" applyNumberFormat="1" applyFont="1" applyBorder="1" applyAlignment="1">
      <alignment vertical="center"/>
    </xf>
    <xf numFmtId="49" fontId="17" fillId="0" borderId="11" xfId="3" applyNumberFormat="1" applyFont="1" applyFill="1" applyBorder="1" applyAlignment="1">
      <alignment vertical="center"/>
    </xf>
    <xf numFmtId="3" fontId="23" fillId="0" borderId="10" xfId="4" applyNumberFormat="1" applyFont="1" applyBorder="1" applyAlignment="1">
      <alignment vertical="center"/>
    </xf>
    <xf numFmtId="3" fontId="23" fillId="0" borderId="11" xfId="4" applyNumberFormat="1" applyFont="1" applyFill="1" applyBorder="1" applyAlignment="1">
      <alignment vertical="center"/>
    </xf>
    <xf numFmtId="194" fontId="23" fillId="0" borderId="11" xfId="4" applyNumberFormat="1" applyFont="1" applyBorder="1" applyAlignment="1">
      <alignment horizontal="right" vertical="center"/>
    </xf>
    <xf numFmtId="195" fontId="13" fillId="0" borderId="12" xfId="3" applyNumberFormat="1" applyFont="1" applyFill="1" applyBorder="1" applyAlignment="1">
      <alignment horizontal="center" vertical="center"/>
    </xf>
    <xf numFmtId="49" fontId="17" fillId="0" borderId="0" xfId="3" applyNumberFormat="1" applyFont="1" applyFill="1" applyBorder="1" applyAlignment="1"/>
    <xf numFmtId="49" fontId="23" fillId="0" borderId="0" xfId="8" applyNumberFormat="1" applyFont="1" applyFill="1" applyBorder="1" applyAlignment="1">
      <alignment horizontal="distributed"/>
    </xf>
    <xf numFmtId="0" fontId="18" fillId="0" borderId="0" xfId="7" applyFill="1" applyAlignment="1">
      <alignment horizontal="distributed"/>
    </xf>
    <xf numFmtId="189" fontId="17" fillId="0" borderId="0" xfId="3" applyNumberFormat="1" applyFont="1" applyFill="1" applyBorder="1" applyAlignment="1">
      <alignment horizontal="right"/>
    </xf>
    <xf numFmtId="2" fontId="17" fillId="0" borderId="0" xfId="3" applyNumberFormat="1" applyFont="1" applyFill="1" applyBorder="1" applyAlignment="1">
      <alignment horizontal="right"/>
    </xf>
    <xf numFmtId="196" fontId="17" fillId="0" borderId="0" xfId="3" applyNumberFormat="1" applyFont="1" applyFill="1" applyBorder="1" applyAlignment="1">
      <alignment horizontal="right"/>
    </xf>
    <xf numFmtId="197" fontId="11" fillId="0" borderId="0" xfId="4" applyNumberFormat="1"/>
    <xf numFmtId="0" fontId="33" fillId="0" borderId="2" xfId="9" applyBorder="1" applyAlignment="1">
      <alignment vertical="center" wrapText="1"/>
    </xf>
    <xf numFmtId="0" fontId="33" fillId="0" borderId="0" xfId="9">
      <alignment vertical="center"/>
    </xf>
    <xf numFmtId="0" fontId="11" fillId="0" borderId="8" xfId="4" applyBorder="1" applyAlignment="1">
      <alignment horizontal="center"/>
    </xf>
    <xf numFmtId="0" fontId="11" fillId="0" borderId="0" xfId="4"/>
    <xf numFmtId="49" fontId="23" fillId="0" borderId="0" xfId="8" applyNumberFormat="1" applyFont="1" applyFill="1" applyBorder="1" applyAlignment="1">
      <alignment horizontal="distributed" vertical="center"/>
    </xf>
    <xf numFmtId="0" fontId="11" fillId="0" borderId="0" xfId="4" applyBorder="1" applyAlignment="1">
      <alignment vertical="center"/>
    </xf>
    <xf numFmtId="0" fontId="11" fillId="0" borderId="11" xfId="4" applyBorder="1" applyAlignment="1">
      <alignment horizontal="distributed" vertical="center"/>
    </xf>
    <xf numFmtId="49" fontId="20" fillId="0" borderId="0" xfId="3" applyNumberFormat="1" applyFont="1" applyFill="1" applyAlignment="1">
      <alignment horizontal="left"/>
    </xf>
    <xf numFmtId="0" fontId="11" fillId="0" borderId="0" xfId="4" applyAlignment="1">
      <alignment horizontal="left"/>
    </xf>
    <xf numFmtId="0" fontId="0" fillId="0" borderId="0" xfId="0" applyAlignment="1">
      <alignment horizontal="left" vertical="center" wrapText="1"/>
    </xf>
    <xf numFmtId="0" fontId="0" fillId="0" borderId="0" xfId="0" applyAlignment="1">
      <alignment vertical="center" wrapText="1"/>
    </xf>
    <xf numFmtId="0" fontId="8" fillId="0" borderId="0" xfId="1" applyFont="1" applyBorder="1" applyAlignment="1">
      <alignment horizontal="left"/>
    </xf>
    <xf numFmtId="0" fontId="5" fillId="0" borderId="0" xfId="1" applyAlignment="1">
      <alignment horizontal="left"/>
    </xf>
    <xf numFmtId="0" fontId="5" fillId="0" borderId="8" xfId="1" applyBorder="1" applyAlignment="1">
      <alignment horizontal="left"/>
    </xf>
    <xf numFmtId="0" fontId="6" fillId="0" borderId="0" xfId="1" applyFont="1" applyAlignment="1">
      <alignment horizontal="center"/>
    </xf>
    <xf numFmtId="0" fontId="8" fillId="0" borderId="7" xfId="1" applyFont="1" applyBorder="1" applyAlignment="1">
      <alignment horizontal="center"/>
    </xf>
    <xf numFmtId="0" fontId="5" fillId="0" borderId="0" xfId="1" applyAlignment="1">
      <alignment horizontal="center"/>
    </xf>
    <xf numFmtId="0" fontId="5" fillId="0" borderId="8" xfId="1" applyBorder="1" applyAlignment="1">
      <alignment horizontal="center"/>
    </xf>
    <xf numFmtId="0" fontId="8" fillId="0" borderId="10" xfId="1" applyFont="1" applyBorder="1" applyAlignment="1">
      <alignment horizontal="left"/>
    </xf>
    <xf numFmtId="0" fontId="5" fillId="0" borderId="11" xfId="1" applyBorder="1" applyAlignment="1">
      <alignment horizontal="left"/>
    </xf>
    <xf numFmtId="0" fontId="5" fillId="0" borderId="12" xfId="1" applyBorder="1" applyAlignment="1">
      <alignment horizontal="left"/>
    </xf>
    <xf numFmtId="49" fontId="13" fillId="0" borderId="0" xfId="3" applyNumberFormat="1" applyFont="1" applyFill="1" applyBorder="1" applyAlignment="1">
      <alignment horizontal="distributed" vertical="top"/>
    </xf>
    <xf numFmtId="0" fontId="11" fillId="0" borderId="8" xfId="4" applyBorder="1" applyAlignment="1">
      <alignment vertical="top"/>
    </xf>
    <xf numFmtId="49" fontId="13" fillId="0" borderId="0" xfId="3" applyNumberFormat="1" applyFont="1" applyFill="1" applyBorder="1" applyAlignment="1">
      <alignment horizontal="left" vertical="top"/>
    </xf>
    <xf numFmtId="0" fontId="11" fillId="0" borderId="8" xfId="4" applyBorder="1" applyAlignment="1">
      <alignment horizontal="left" vertical="top"/>
    </xf>
    <xf numFmtId="0" fontId="11" fillId="0" borderId="8" xfId="4" applyBorder="1" applyAlignment="1">
      <alignment horizontal="distributed" vertical="top"/>
    </xf>
    <xf numFmtId="49" fontId="13" fillId="0" borderId="0" xfId="3" applyNumberFormat="1" applyFont="1" applyFill="1" applyBorder="1" applyAlignment="1">
      <alignment vertical="top"/>
    </xf>
    <xf numFmtId="49" fontId="13" fillId="0" borderId="7" xfId="3" applyNumberFormat="1" applyFont="1" applyFill="1" applyBorder="1" applyAlignment="1">
      <alignment horizontal="center" vertical="top"/>
    </xf>
    <xf numFmtId="0" fontId="11" fillId="0" borderId="8" xfId="4" applyBorder="1" applyAlignment="1">
      <alignment horizontal="center" vertical="top"/>
    </xf>
    <xf numFmtId="0" fontId="12" fillId="0" borderId="0" xfId="3" applyNumberFormat="1" applyFont="1" applyFill="1" applyBorder="1" applyAlignment="1">
      <alignment horizontal="center" vertical="top"/>
    </xf>
    <xf numFmtId="0" fontId="11" fillId="0" borderId="0" xfId="4" applyAlignment="1">
      <alignment horizontal="center" vertical="top"/>
    </xf>
    <xf numFmtId="184" fontId="13" fillId="0" borderId="11" xfId="3" applyNumberFormat="1" applyFont="1" applyFill="1" applyBorder="1" applyAlignment="1">
      <alignment horizontal="right" vertical="center"/>
    </xf>
    <xf numFmtId="0" fontId="11" fillId="0" borderId="11" xfId="4" applyBorder="1" applyAlignment="1">
      <alignment horizontal="right"/>
    </xf>
    <xf numFmtId="49" fontId="13" fillId="0" borderId="7" xfId="3" applyNumberFormat="1" applyFont="1" applyFill="1" applyBorder="1" applyAlignment="1">
      <alignment horizontal="center" vertical="center"/>
    </xf>
    <xf numFmtId="0" fontId="11" fillId="0" borderId="8" xfId="4" applyBorder="1" applyAlignment="1">
      <alignment horizontal="center" vertical="center"/>
    </xf>
    <xf numFmtId="0" fontId="12" fillId="0" borderId="0" xfId="3" applyNumberFormat="1" applyFont="1" applyFill="1" applyBorder="1" applyAlignment="1">
      <alignment horizontal="center"/>
    </xf>
    <xf numFmtId="0" fontId="21" fillId="0" borderId="0" xfId="4" applyFont="1" applyAlignment="1">
      <alignment horizontal="center"/>
    </xf>
    <xf numFmtId="0" fontId="23" fillId="0" borderId="11" xfId="5" applyFont="1" applyFill="1" applyBorder="1" applyAlignment="1">
      <alignment horizontal="right"/>
    </xf>
    <xf numFmtId="184" fontId="13" fillId="0" borderId="20" xfId="3" applyNumberFormat="1" applyFont="1" applyFill="1" applyBorder="1" applyAlignment="1">
      <alignment horizontal="center" vertical="center"/>
    </xf>
    <xf numFmtId="184" fontId="13" fillId="0" borderId="21" xfId="3" applyNumberFormat="1" applyFont="1" applyFill="1" applyBorder="1" applyAlignment="1">
      <alignment horizontal="center" vertical="center"/>
    </xf>
    <xf numFmtId="0" fontId="11" fillId="0" borderId="21" xfId="4" applyBorder="1" applyAlignment="1">
      <alignment horizontal="center" vertical="center"/>
    </xf>
    <xf numFmtId="0" fontId="11" fillId="0" borderId="2" xfId="4" applyBorder="1" applyAlignment="1">
      <alignment horizontal="center" vertical="center"/>
    </xf>
    <xf numFmtId="0" fontId="18" fillId="0" borderId="7" xfId="5" applyFont="1" applyFill="1" applyBorder="1" applyAlignment="1">
      <alignment horizontal="center" vertical="center"/>
    </xf>
    <xf numFmtId="0" fontId="18" fillId="0" borderId="8" xfId="4" applyFont="1" applyBorder="1" applyAlignment="1">
      <alignment horizontal="center" vertical="center"/>
    </xf>
    <xf numFmtId="49" fontId="13" fillId="0" borderId="7" xfId="3" applyNumberFormat="1" applyFont="1" applyFill="1" applyBorder="1" applyAlignment="1">
      <alignment horizontal="distributed" vertical="center"/>
    </xf>
    <xf numFmtId="0" fontId="11" fillId="0" borderId="8" xfId="4" applyBorder="1" applyAlignment="1">
      <alignment vertical="center"/>
    </xf>
    <xf numFmtId="0" fontId="20" fillId="0" borderId="0" xfId="3" applyNumberFormat="1" applyFont="1" applyFill="1" applyBorder="1" applyAlignment="1">
      <alignment horizontal="center"/>
    </xf>
    <xf numFmtId="0" fontId="11" fillId="0" borderId="0" xfId="4" applyFont="1" applyAlignment="1">
      <alignment horizontal="center"/>
    </xf>
    <xf numFmtId="0" fontId="11" fillId="0" borderId="0" xfId="4" applyAlignment="1">
      <alignment horizontal="center"/>
    </xf>
    <xf numFmtId="189" fontId="13" fillId="0" borderId="20" xfId="3" applyNumberFormat="1" applyFont="1" applyFill="1" applyBorder="1" applyAlignment="1">
      <alignment horizontal="center" vertical="center"/>
    </xf>
    <xf numFmtId="189" fontId="13" fillId="0" borderId="21" xfId="3" applyNumberFormat="1" applyFont="1" applyFill="1" applyBorder="1" applyAlignment="1">
      <alignment horizontal="center" vertical="center"/>
    </xf>
    <xf numFmtId="0" fontId="11" fillId="0" borderId="21" xfId="4" applyBorder="1" applyAlignment="1">
      <alignment horizontal="center"/>
    </xf>
    <xf numFmtId="0" fontId="11" fillId="0" borderId="2" xfId="4" applyBorder="1" applyAlignment="1">
      <alignment horizontal="center"/>
    </xf>
    <xf numFmtId="49" fontId="13" fillId="0" borderId="20" xfId="3" applyNumberFormat="1" applyFont="1" applyFill="1" applyBorder="1" applyAlignment="1">
      <alignment horizontal="center" vertical="center"/>
    </xf>
    <xf numFmtId="49" fontId="13" fillId="0" borderId="7" xfId="3" applyNumberFormat="1" applyFont="1" applyFill="1" applyBorder="1" applyAlignment="1">
      <alignment horizontal="center"/>
    </xf>
    <xf numFmtId="0" fontId="11" fillId="0" borderId="8" xfId="4" applyBorder="1" applyAlignment="1">
      <alignment horizontal="center"/>
    </xf>
    <xf numFmtId="0" fontId="20" fillId="0" borderId="0" xfId="3" applyNumberFormat="1" applyFont="1" applyFill="1" applyBorder="1" applyAlignment="1">
      <alignment horizontal="center" vertical="top" wrapText="1"/>
    </xf>
    <xf numFmtId="0" fontId="21" fillId="0" borderId="0" xfId="4" applyFont="1" applyFill="1" applyBorder="1" applyAlignment="1">
      <alignment horizontal="center" vertical="top"/>
    </xf>
    <xf numFmtId="0" fontId="21" fillId="0" borderId="0" xfId="4" applyFont="1" applyBorder="1" applyAlignment="1">
      <alignment horizontal="center" vertical="top"/>
    </xf>
    <xf numFmtId="49" fontId="13" fillId="0" borderId="0" xfId="3" applyNumberFormat="1" applyFont="1" applyFill="1" applyBorder="1" applyAlignment="1">
      <alignment horizontal="distributed" vertical="center"/>
    </xf>
    <xf numFmtId="0" fontId="11" fillId="0" borderId="0" xfId="4" applyBorder="1" applyAlignment="1">
      <alignment horizontal="distributed" vertical="center"/>
    </xf>
    <xf numFmtId="49" fontId="13" fillId="0" borderId="0" xfId="3" applyNumberFormat="1" applyFont="1" applyFill="1" applyBorder="1" applyAlignment="1">
      <alignment horizontal="center" vertical="center"/>
    </xf>
    <xf numFmtId="49" fontId="13" fillId="0" borderId="8" xfId="3" applyNumberFormat="1" applyFont="1" applyFill="1" applyBorder="1" applyAlignment="1">
      <alignment horizontal="center" vertical="center"/>
    </xf>
    <xf numFmtId="0" fontId="23" fillId="0" borderId="9" xfId="4" applyFont="1" applyBorder="1" applyAlignment="1">
      <alignment horizontal="center" vertical="top" textRotation="255"/>
    </xf>
    <xf numFmtId="49" fontId="13" fillId="0" borderId="11" xfId="3" applyNumberFormat="1" applyFont="1" applyFill="1" applyBorder="1" applyAlignment="1">
      <alignment horizontal="right" vertical="center"/>
    </xf>
    <xf numFmtId="0" fontId="21" fillId="0" borderId="23" xfId="4" applyFont="1" applyBorder="1" applyAlignment="1">
      <alignment horizontal="left" vertical="top" wrapText="1"/>
    </xf>
    <xf numFmtId="0" fontId="21" fillId="0" borderId="24" xfId="4" applyFont="1" applyBorder="1" applyAlignment="1">
      <alignment horizontal="left" vertical="top"/>
    </xf>
    <xf numFmtId="0" fontId="21" fillId="0" borderId="25" xfId="4" applyFont="1" applyBorder="1" applyAlignment="1">
      <alignment horizontal="left" vertical="top"/>
    </xf>
    <xf numFmtId="0" fontId="21" fillId="0" borderId="26" xfId="4" applyFont="1" applyBorder="1" applyAlignment="1">
      <alignment horizontal="left" vertical="top"/>
    </xf>
    <xf numFmtId="0" fontId="21" fillId="0" borderId="27" xfId="4" applyFont="1" applyBorder="1" applyAlignment="1">
      <alignment horizontal="left" vertical="top"/>
    </xf>
    <xf numFmtId="0" fontId="21" fillId="0" borderId="28" xfId="4" applyFont="1" applyBorder="1" applyAlignment="1">
      <alignment horizontal="left" vertical="top"/>
    </xf>
    <xf numFmtId="0" fontId="21" fillId="0" borderId="29" xfId="4" applyFont="1" applyBorder="1" applyAlignment="1">
      <alignment horizontal="left" vertical="top"/>
    </xf>
    <xf numFmtId="0" fontId="21" fillId="0" borderId="30" xfId="4" applyFont="1" applyBorder="1" applyAlignment="1">
      <alignment horizontal="left" vertical="top"/>
    </xf>
    <xf numFmtId="0" fontId="21" fillId="0" borderId="31" xfId="4" applyFont="1" applyBorder="1" applyAlignment="1">
      <alignment horizontal="left" vertical="top"/>
    </xf>
    <xf numFmtId="0" fontId="23" fillId="0" borderId="6" xfId="4" applyFont="1" applyBorder="1" applyAlignment="1">
      <alignment horizontal="center" textRotation="255"/>
    </xf>
    <xf numFmtId="0" fontId="23" fillId="0" borderId="9" xfId="4" applyFont="1" applyBorder="1" applyAlignment="1">
      <alignment horizontal="center" textRotation="255"/>
    </xf>
    <xf numFmtId="0" fontId="27" fillId="0" borderId="0" xfId="3" applyNumberFormat="1" applyFont="1" applyFill="1" applyBorder="1" applyAlignment="1">
      <alignment horizontal="center" vertical="center"/>
    </xf>
    <xf numFmtId="0" fontId="11" fillId="0" borderId="0" xfId="4" applyAlignment="1">
      <alignment horizontal="center" vertical="center"/>
    </xf>
    <xf numFmtId="49" fontId="17" fillId="0" borderId="11" xfId="3" applyNumberFormat="1" applyFont="1" applyFill="1" applyBorder="1" applyAlignment="1">
      <alignment horizontal="right" vertical="center"/>
    </xf>
    <xf numFmtId="0" fontId="11" fillId="0" borderId="0" xfId="4" applyAlignment="1"/>
    <xf numFmtId="0" fontId="11" fillId="0" borderId="8" xfId="4" applyBorder="1" applyAlignment="1"/>
    <xf numFmtId="0" fontId="11" fillId="0" borderId="0" xfId="4"/>
    <xf numFmtId="0" fontId="11" fillId="0" borderId="8" xfId="4" applyBorder="1"/>
    <xf numFmtId="0" fontId="20" fillId="0" borderId="0" xfId="3" applyNumberFormat="1" applyFont="1" applyFill="1" applyBorder="1" applyAlignment="1">
      <alignment horizontal="center" vertical="center"/>
    </xf>
    <xf numFmtId="49" fontId="23" fillId="0" borderId="0" xfId="8" applyNumberFormat="1" applyFont="1" applyFill="1" applyBorder="1" applyAlignment="1">
      <alignment horizontal="distributed" vertical="center"/>
    </xf>
    <xf numFmtId="0" fontId="11" fillId="0" borderId="0" xfId="4" applyBorder="1" applyAlignment="1">
      <alignment vertical="center"/>
    </xf>
    <xf numFmtId="49" fontId="23" fillId="0" borderId="11" xfId="8" applyNumberFormat="1" applyFont="1" applyFill="1" applyBorder="1" applyAlignment="1">
      <alignment horizontal="distributed" vertical="center"/>
    </xf>
    <xf numFmtId="0" fontId="11" fillId="0" borderId="11" xfId="4" applyBorder="1" applyAlignment="1">
      <alignment horizontal="distributed" vertical="center"/>
    </xf>
    <xf numFmtId="0" fontId="20" fillId="0" borderId="0" xfId="3" applyNumberFormat="1" applyFont="1" applyFill="1" applyBorder="1" applyAlignment="1">
      <alignment horizontal="center" vertical="top"/>
    </xf>
    <xf numFmtId="49" fontId="20" fillId="0" borderId="0" xfId="3" applyNumberFormat="1" applyFont="1" applyFill="1" applyAlignment="1">
      <alignment horizontal="left"/>
    </xf>
    <xf numFmtId="0" fontId="11" fillId="0" borderId="0" xfId="4" applyAlignment="1">
      <alignment horizontal="left"/>
    </xf>
    <xf numFmtId="49" fontId="13" fillId="0" borderId="0" xfId="3" applyNumberFormat="1" applyFont="1" applyFill="1" applyBorder="1" applyAlignment="1">
      <alignment horizontal="distributed"/>
    </xf>
    <xf numFmtId="49" fontId="13" fillId="0" borderId="4" xfId="3" applyNumberFormat="1" applyFont="1" applyFill="1" applyBorder="1" applyAlignment="1">
      <alignment horizontal="distributed" vertical="center"/>
    </xf>
    <xf numFmtId="0" fontId="11" fillId="0" borderId="4" xfId="4" applyBorder="1" applyAlignment="1">
      <alignment horizontal="distributed" vertical="center"/>
    </xf>
  </cellXfs>
  <cellStyles count="10">
    <cellStyle name="ハイパーリンク" xfId="9" builtinId="8"/>
    <cellStyle name="桁区切り 2" xfId="2"/>
    <cellStyle name="桁区切り 3" xfId="6"/>
    <cellStyle name="標準" xfId="0" builtinId="0"/>
    <cellStyle name="標準 2" xfId="1"/>
    <cellStyle name="標準 3" xfId="4"/>
    <cellStyle name="標準_JB16" xfId="3"/>
    <cellStyle name="標準_Sheet1" xfId="5"/>
    <cellStyle name="標準_Sheet3" xfId="7"/>
    <cellStyle name="標準_第7表"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stat.go.jp/SG1/estat/eStatTopPortal.d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tabSelected="1" workbookViewId="0"/>
  </sheetViews>
  <sheetFormatPr defaultRowHeight="13.5"/>
  <cols>
    <col min="1" max="1" width="1.875" customWidth="1"/>
    <col min="2" max="2" width="3.5" customWidth="1"/>
    <col min="3" max="3" width="85" style="2" customWidth="1"/>
  </cols>
  <sheetData>
    <row r="1" spans="1:5" ht="17.25">
      <c r="A1" s="1" t="s">
        <v>11</v>
      </c>
      <c r="B1" s="1"/>
    </row>
    <row r="2" spans="1:5" ht="19.5" customHeight="1">
      <c r="A2" s="3" t="s">
        <v>0</v>
      </c>
      <c r="B2" s="3"/>
    </row>
    <row r="3" spans="1:5" s="2" customFormat="1" ht="51.75" customHeight="1">
      <c r="B3" s="371" t="s">
        <v>12</v>
      </c>
      <c r="C3" s="372"/>
      <c r="E3"/>
    </row>
    <row r="4" spans="1:5" s="2" customFormat="1" ht="16.5" customHeight="1">
      <c r="B4" s="371" t="s">
        <v>1</v>
      </c>
      <c r="C4" s="372"/>
    </row>
    <row r="5" spans="1:5" s="2" customFormat="1" ht="16.5" customHeight="1">
      <c r="B5" s="4"/>
      <c r="C5" s="5" t="s">
        <v>358</v>
      </c>
    </row>
    <row r="6" spans="1:5" ht="31.5" customHeight="1">
      <c r="C6" s="363" t="s">
        <v>2</v>
      </c>
    </row>
    <row r="7" spans="1:5" ht="37.5" customHeight="1">
      <c r="B7" s="6">
        <v>1</v>
      </c>
      <c r="C7" s="362" t="s">
        <v>3</v>
      </c>
    </row>
    <row r="8" spans="1:5" ht="37.5" customHeight="1">
      <c r="B8" s="6">
        <v>2</v>
      </c>
      <c r="C8" s="362" t="s">
        <v>7</v>
      </c>
    </row>
    <row r="9" spans="1:5" ht="37.5" customHeight="1">
      <c r="B9" s="6">
        <v>3</v>
      </c>
      <c r="C9" s="362" t="s">
        <v>356</v>
      </c>
    </row>
    <row r="10" spans="1:5" ht="37.5" customHeight="1">
      <c r="B10" s="6">
        <v>4</v>
      </c>
      <c r="C10" s="362" t="s">
        <v>357</v>
      </c>
    </row>
    <row r="11" spans="1:5" ht="37.5" customHeight="1">
      <c r="B11" s="6">
        <v>5</v>
      </c>
      <c r="C11" s="362" t="s">
        <v>8</v>
      </c>
    </row>
    <row r="12" spans="1:5" ht="37.5" customHeight="1">
      <c r="B12" s="6">
        <v>6</v>
      </c>
      <c r="C12" s="362" t="s">
        <v>9</v>
      </c>
    </row>
    <row r="13" spans="1:5" ht="37.5" customHeight="1">
      <c r="B13" s="6">
        <v>7</v>
      </c>
      <c r="C13" s="362" t="s">
        <v>10</v>
      </c>
    </row>
    <row r="14" spans="1:5" ht="37.5" customHeight="1">
      <c r="B14" s="6">
        <v>8</v>
      </c>
      <c r="C14" s="362" t="s">
        <v>355</v>
      </c>
    </row>
    <row r="15" spans="1:5" ht="37.5" customHeight="1">
      <c r="B15" s="6">
        <v>9</v>
      </c>
      <c r="C15" s="362" t="s">
        <v>4</v>
      </c>
    </row>
    <row r="16" spans="1:5" ht="36" customHeight="1">
      <c r="A16" s="7" t="s">
        <v>5</v>
      </c>
      <c r="B16" s="3"/>
    </row>
    <row r="17" spans="1:3" ht="43.5" customHeight="1">
      <c r="A17" s="2"/>
      <c r="B17" s="371" t="s">
        <v>6</v>
      </c>
      <c r="C17" s="372"/>
    </row>
    <row r="18" spans="1:3">
      <c r="C18"/>
    </row>
    <row r="19" spans="1:3">
      <c r="C19"/>
    </row>
    <row r="71" spans="1:2" s="2" customFormat="1">
      <c r="A71"/>
      <c r="B71"/>
    </row>
  </sheetData>
  <mergeCells count="3">
    <mergeCell ref="B3:C3"/>
    <mergeCell ref="B4:C4"/>
    <mergeCell ref="B17:C17"/>
  </mergeCells>
  <phoneticPr fontId="2"/>
  <hyperlinks>
    <hyperlink ref="C7" location="第１表!A1" display="第１表 　人口及び世帯数の推移"/>
    <hyperlink ref="C8" location="第２表!A1" display="第２表　年齢（各歳）、男女別人口、年齢別割合及び平均年齢"/>
    <hyperlink ref="C9" location="第３表!A1" display="第3表　配偶関係（4区分）、年齢５歳階級別、男女別15歳以上人口"/>
    <hyperlink ref="C10" location="'第４表、第５表'!A1" display="第4表　男女別人口及び世帯の種類（2区分）別世帯数及び世帯人員"/>
    <hyperlink ref="C11" location="'第４表、第５表'!A16" display="第５表　施設等の世帯の種類（6区分）、世帯人員（4区分）別施設等の世帯数及び施設等の世帯人員"/>
    <hyperlink ref="C12" location="第６表!A1" display="第６表　世帯の家族類型別一般世帯数、一般世帯人員"/>
    <hyperlink ref="C13" location="'第７表、第８表'!A1" display="第７表　年齢（5歳階級）、男女別高齢単身世帯数"/>
    <hyperlink ref="C14" location="'第７表、第８表'!A17" display="第８表　夫の年齢（5歳階級）、妻の年齢（5歳階級）別夫婦のみ世帯数（高齢者夫婦世帯数）"/>
    <hyperlink ref="C15" location="第９表!A1" display="第９表　住居の種類・住宅の所有の関係(6区分)別一般世帯数、一般世帯人員、1世帯当たり人員、１世帯当たり延べ面積"/>
    <hyperlink ref="C6"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zoomScale="75" zoomScaleNormal="75" zoomScaleSheetLayoutView="79" workbookViewId="0">
      <selection sqref="A1:I1"/>
    </sheetView>
  </sheetViews>
  <sheetFormatPr defaultRowHeight="17.25"/>
  <cols>
    <col min="1" max="1" width="2.625" style="44" customWidth="1"/>
    <col min="2" max="3" width="3" style="44" customWidth="1"/>
    <col min="4" max="4" width="17.5" style="44" customWidth="1"/>
    <col min="5" max="9" width="17.25" style="44" customWidth="1"/>
    <col min="10" max="16384" width="9" style="44"/>
  </cols>
  <sheetData>
    <row r="1" spans="1:11" s="8" customFormat="1" ht="24">
      <c r="A1" s="376" t="s">
        <v>13</v>
      </c>
      <c r="B1" s="376"/>
      <c r="C1" s="376"/>
      <c r="D1" s="376"/>
      <c r="E1" s="376"/>
      <c r="F1" s="376"/>
      <c r="G1" s="376"/>
      <c r="H1" s="376"/>
      <c r="I1" s="376"/>
    </row>
    <row r="2" spans="1:11" s="8" customFormat="1" ht="21" customHeight="1"/>
    <row r="3" spans="1:11" s="8" customFormat="1">
      <c r="A3" s="9"/>
      <c r="B3" s="10"/>
      <c r="C3" s="10"/>
      <c r="D3" s="11"/>
      <c r="E3" s="12"/>
      <c r="F3" s="12"/>
      <c r="G3" s="12"/>
      <c r="H3" s="12"/>
      <c r="I3" s="12"/>
    </row>
    <row r="4" spans="1:11" s="8" customFormat="1">
      <c r="A4" s="377" t="s">
        <v>14</v>
      </c>
      <c r="B4" s="378"/>
      <c r="C4" s="378"/>
      <c r="D4" s="379"/>
      <c r="E4" s="13" t="s">
        <v>15</v>
      </c>
      <c r="F4" s="13" t="s">
        <v>16</v>
      </c>
      <c r="G4" s="13" t="s">
        <v>17</v>
      </c>
      <c r="H4" s="13" t="s">
        <v>18</v>
      </c>
      <c r="I4" s="13" t="s">
        <v>19</v>
      </c>
      <c r="K4" s="8" t="s">
        <v>20</v>
      </c>
    </row>
    <row r="5" spans="1:11" s="8" customFormat="1">
      <c r="A5" s="380"/>
      <c r="B5" s="381"/>
      <c r="C5" s="381"/>
      <c r="D5" s="382"/>
      <c r="E5" s="14"/>
      <c r="F5" s="14"/>
      <c r="G5" s="14"/>
      <c r="H5" s="14"/>
      <c r="I5" s="14"/>
    </row>
    <row r="6" spans="1:11" s="8" customFormat="1">
      <c r="A6" s="9"/>
      <c r="B6" s="10"/>
      <c r="C6" s="10"/>
      <c r="D6" s="15"/>
      <c r="E6" s="12"/>
      <c r="F6" s="12"/>
      <c r="G6" s="12"/>
      <c r="H6" s="16"/>
      <c r="I6" s="16"/>
    </row>
    <row r="7" spans="1:11" s="8" customFormat="1">
      <c r="A7" s="17"/>
      <c r="B7" s="18" t="s">
        <v>21</v>
      </c>
      <c r="C7" s="19"/>
      <c r="D7" s="20"/>
      <c r="E7" s="21"/>
      <c r="F7" s="21"/>
      <c r="G7" s="21"/>
      <c r="H7" s="21"/>
      <c r="I7" s="21"/>
    </row>
    <row r="8" spans="1:11" s="8" customFormat="1">
      <c r="A8" s="17"/>
      <c r="B8" s="18"/>
      <c r="C8" s="373" t="s">
        <v>22</v>
      </c>
      <c r="D8" s="375"/>
      <c r="E8" s="22">
        <v>277589</v>
      </c>
      <c r="F8" s="21">
        <v>287623</v>
      </c>
      <c r="G8" s="21">
        <v>295802</v>
      </c>
      <c r="H8" s="21">
        <v>305569</v>
      </c>
      <c r="I8" s="21">
        <v>306508</v>
      </c>
    </row>
    <row r="9" spans="1:11" s="8" customFormat="1">
      <c r="A9" s="17"/>
      <c r="B9" s="19"/>
      <c r="C9" s="23" t="s">
        <v>23</v>
      </c>
      <c r="D9" s="20"/>
      <c r="E9" s="22">
        <v>139248</v>
      </c>
      <c r="F9" s="21">
        <v>144028</v>
      </c>
      <c r="G9" s="21">
        <v>147732</v>
      </c>
      <c r="H9" s="21">
        <v>152765</v>
      </c>
      <c r="I9" s="21">
        <v>151955</v>
      </c>
    </row>
    <row r="10" spans="1:11" s="8" customFormat="1">
      <c r="A10" s="17"/>
      <c r="B10" s="19"/>
      <c r="C10" s="23" t="s">
        <v>24</v>
      </c>
      <c r="D10" s="20"/>
      <c r="E10" s="22">
        <v>138341</v>
      </c>
      <c r="F10" s="21">
        <v>143595</v>
      </c>
      <c r="G10" s="21">
        <v>148070</v>
      </c>
      <c r="H10" s="21">
        <v>152804</v>
      </c>
      <c r="I10" s="21">
        <v>154553</v>
      </c>
    </row>
    <row r="11" spans="1:11" s="8" customFormat="1">
      <c r="A11" s="17"/>
      <c r="B11" s="19"/>
      <c r="C11" s="19"/>
      <c r="D11" s="20"/>
      <c r="E11" s="21"/>
      <c r="F11" s="21"/>
      <c r="G11" s="21"/>
      <c r="H11" s="21"/>
      <c r="I11" s="21"/>
    </row>
    <row r="12" spans="1:11" s="8" customFormat="1">
      <c r="A12" s="17"/>
      <c r="B12" s="18" t="s">
        <v>25</v>
      </c>
      <c r="C12" s="19"/>
      <c r="D12" s="20"/>
      <c r="E12" s="22"/>
      <c r="F12" s="21"/>
      <c r="G12" s="21"/>
      <c r="H12" s="21"/>
      <c r="I12" s="21"/>
    </row>
    <row r="13" spans="1:11" s="8" customFormat="1">
      <c r="A13" s="17"/>
      <c r="B13" s="18"/>
      <c r="C13" s="373" t="s">
        <v>26</v>
      </c>
      <c r="D13" s="375"/>
      <c r="E13" s="22">
        <v>10990</v>
      </c>
      <c r="F13" s="21">
        <v>10034</v>
      </c>
      <c r="G13" s="22">
        <f t="shared" ref="G13:I15" si="0">G8-F8</f>
        <v>8179</v>
      </c>
      <c r="H13" s="22">
        <f t="shared" si="0"/>
        <v>9767</v>
      </c>
      <c r="I13" s="22">
        <f t="shared" si="0"/>
        <v>939</v>
      </c>
    </row>
    <row r="14" spans="1:11" s="8" customFormat="1">
      <c r="A14" s="17"/>
      <c r="B14" s="18"/>
      <c r="C14" s="23" t="s">
        <v>23</v>
      </c>
      <c r="D14" s="20"/>
      <c r="E14" s="22">
        <v>5618</v>
      </c>
      <c r="F14" s="22">
        <f>F9-E9</f>
        <v>4780</v>
      </c>
      <c r="G14" s="22">
        <f t="shared" si="0"/>
        <v>3704</v>
      </c>
      <c r="H14" s="22">
        <f t="shared" si="0"/>
        <v>5033</v>
      </c>
      <c r="I14" s="24">
        <f t="shared" si="0"/>
        <v>-810</v>
      </c>
    </row>
    <row r="15" spans="1:11" s="8" customFormat="1">
      <c r="A15" s="17"/>
      <c r="B15" s="18"/>
      <c r="C15" s="23" t="s">
        <v>24</v>
      </c>
      <c r="D15" s="20"/>
      <c r="E15" s="22">
        <v>5372</v>
      </c>
      <c r="F15" s="22">
        <f>F10-E10</f>
        <v>5254</v>
      </c>
      <c r="G15" s="22">
        <f t="shared" si="0"/>
        <v>4475</v>
      </c>
      <c r="H15" s="22">
        <f t="shared" si="0"/>
        <v>4734</v>
      </c>
      <c r="I15" s="22">
        <f t="shared" si="0"/>
        <v>1749</v>
      </c>
    </row>
    <row r="16" spans="1:11" s="8" customFormat="1">
      <c r="A16" s="17"/>
      <c r="B16" s="18"/>
      <c r="C16" s="23"/>
      <c r="D16" s="20"/>
      <c r="E16" s="25"/>
      <c r="F16" s="16"/>
      <c r="G16" s="16"/>
      <c r="H16" s="16"/>
      <c r="I16" s="16"/>
    </row>
    <row r="17" spans="1:12" s="8" customFormat="1">
      <c r="A17" s="17"/>
      <c r="B17" s="19"/>
      <c r="C17" s="23" t="s">
        <v>27</v>
      </c>
      <c r="D17" s="26"/>
      <c r="E17" s="27">
        <v>4.0999999999999996</v>
      </c>
      <c r="F17" s="27">
        <v>3.6</v>
      </c>
      <c r="G17" s="27">
        <v>2.8</v>
      </c>
      <c r="H17" s="27">
        <v>3.3</v>
      </c>
      <c r="I17" s="27">
        <v>0.3</v>
      </c>
    </row>
    <row r="18" spans="1:12" s="8" customFormat="1">
      <c r="A18" s="17"/>
      <c r="B18" s="19"/>
      <c r="C18" s="19"/>
      <c r="D18" s="20"/>
      <c r="E18" s="16"/>
      <c r="F18" s="16"/>
      <c r="G18" s="16"/>
      <c r="H18" s="16"/>
      <c r="I18" s="16"/>
    </row>
    <row r="19" spans="1:12" s="8" customFormat="1">
      <c r="A19" s="17"/>
      <c r="B19" s="373" t="s">
        <v>28</v>
      </c>
      <c r="C19" s="374"/>
      <c r="D19" s="375"/>
      <c r="E19" s="22">
        <v>94550</v>
      </c>
      <c r="F19" s="22">
        <v>103597</v>
      </c>
      <c r="G19" s="22">
        <v>110596</v>
      </c>
      <c r="H19" s="22">
        <v>119187</v>
      </c>
      <c r="I19" s="22">
        <v>124291</v>
      </c>
    </row>
    <row r="20" spans="1:12" s="8" customFormat="1">
      <c r="A20" s="17"/>
      <c r="B20" s="28"/>
      <c r="C20" s="19"/>
      <c r="D20" s="20"/>
      <c r="E20" s="21"/>
      <c r="F20" s="21"/>
      <c r="G20" s="21"/>
      <c r="H20" s="21"/>
      <c r="I20" s="21"/>
    </row>
    <row r="21" spans="1:12" s="8" customFormat="1">
      <c r="A21" s="17"/>
      <c r="B21" s="373" t="s">
        <v>29</v>
      </c>
      <c r="C21" s="374"/>
      <c r="D21" s="375"/>
      <c r="E21" s="22">
        <v>10289</v>
      </c>
      <c r="F21" s="22">
        <f>F19-E19</f>
        <v>9047</v>
      </c>
      <c r="G21" s="22">
        <f>G19-F19</f>
        <v>6999</v>
      </c>
      <c r="H21" s="22">
        <f>H19-G19</f>
        <v>8591</v>
      </c>
      <c r="I21" s="22">
        <f>I19-H19</f>
        <v>5104</v>
      </c>
    </row>
    <row r="22" spans="1:12" s="8" customFormat="1">
      <c r="A22" s="17"/>
      <c r="B22" s="18"/>
      <c r="C22" s="19"/>
      <c r="D22" s="20"/>
      <c r="E22" s="16"/>
      <c r="F22" s="16"/>
      <c r="G22" s="16"/>
      <c r="H22" s="16"/>
      <c r="I22" s="16"/>
    </row>
    <row r="23" spans="1:12" s="8" customFormat="1">
      <c r="A23" s="17"/>
      <c r="B23" s="18" t="s">
        <v>30</v>
      </c>
      <c r="C23" s="29"/>
      <c r="D23" s="30"/>
      <c r="E23" s="31">
        <v>92.71</v>
      </c>
      <c r="F23" s="31">
        <v>92.71</v>
      </c>
      <c r="G23" s="31">
        <v>92.71</v>
      </c>
      <c r="H23" s="31">
        <v>92.71</v>
      </c>
      <c r="I23" s="32">
        <v>92.78</v>
      </c>
      <c r="J23" s="33"/>
      <c r="K23" s="19"/>
      <c r="L23" s="34"/>
    </row>
    <row r="24" spans="1:12" s="8" customFormat="1">
      <c r="A24" s="17"/>
      <c r="B24" s="18" t="s">
        <v>31</v>
      </c>
      <c r="C24" s="19"/>
      <c r="D24" s="20"/>
      <c r="E24" s="35">
        <v>2994.2</v>
      </c>
      <c r="F24" s="27">
        <v>3102.4</v>
      </c>
      <c r="G24" s="27">
        <v>3190.6</v>
      </c>
      <c r="H24" s="27">
        <v>3296</v>
      </c>
      <c r="I24" s="27">
        <v>3303.6</v>
      </c>
    </row>
    <row r="25" spans="1:12" s="8" customFormat="1">
      <c r="A25" s="17"/>
      <c r="B25" s="18"/>
      <c r="C25" s="19"/>
      <c r="D25" s="20"/>
      <c r="E25" s="35"/>
      <c r="F25" s="27"/>
      <c r="G25" s="27"/>
      <c r="H25" s="27"/>
      <c r="I25" s="27"/>
    </row>
    <row r="26" spans="1:12" s="8" customFormat="1">
      <c r="A26" s="17"/>
      <c r="B26" s="18" t="s">
        <v>32</v>
      </c>
      <c r="C26" s="19"/>
      <c r="D26" s="20"/>
      <c r="E26" s="27">
        <f>E9/E10*100</f>
        <v>100.65562631468616</v>
      </c>
      <c r="F26" s="27">
        <f>F9/F10*100</f>
        <v>100.301542532818</v>
      </c>
      <c r="G26" s="27">
        <f>G9/G10*100</f>
        <v>99.771729587357328</v>
      </c>
      <c r="H26" s="27">
        <f>H9/H10*100</f>
        <v>99.974477107929118</v>
      </c>
      <c r="I26" s="27">
        <f>I9/I10*100</f>
        <v>98.319023247688492</v>
      </c>
    </row>
    <row r="27" spans="1:12" s="8" customFormat="1">
      <c r="A27" s="17"/>
      <c r="B27" s="18"/>
      <c r="C27" s="19"/>
      <c r="D27" s="20"/>
      <c r="E27" s="36"/>
      <c r="F27" s="16"/>
      <c r="G27" s="16"/>
      <c r="H27" s="16"/>
      <c r="I27" s="16"/>
    </row>
    <row r="28" spans="1:12" s="8" customFormat="1">
      <c r="A28" s="17"/>
      <c r="B28" s="19" t="s">
        <v>33</v>
      </c>
      <c r="C28" s="19"/>
      <c r="D28" s="20"/>
      <c r="E28" s="16"/>
      <c r="F28" s="16"/>
      <c r="G28" s="16"/>
      <c r="H28" s="16"/>
      <c r="I28" s="16"/>
    </row>
    <row r="29" spans="1:12" s="8" customFormat="1">
      <c r="A29" s="17"/>
      <c r="B29" s="19"/>
      <c r="C29" s="373" t="s">
        <v>26</v>
      </c>
      <c r="D29" s="375"/>
      <c r="E29" s="16"/>
      <c r="F29" s="16"/>
      <c r="G29" s="16"/>
      <c r="H29" s="16"/>
      <c r="I29" s="16"/>
    </row>
    <row r="30" spans="1:12" s="8" customFormat="1">
      <c r="A30" s="17"/>
      <c r="B30" s="19"/>
      <c r="C30" s="18"/>
      <c r="D30" s="37" t="s">
        <v>34</v>
      </c>
      <c r="E30" s="22">
        <v>44243</v>
      </c>
      <c r="F30" s="21">
        <v>43692</v>
      </c>
      <c r="G30" s="21">
        <v>44951</v>
      </c>
      <c r="H30" s="21">
        <v>46032</v>
      </c>
      <c r="I30" s="21">
        <v>43271</v>
      </c>
    </row>
    <row r="31" spans="1:12" s="8" customFormat="1">
      <c r="A31" s="17"/>
      <c r="B31" s="19"/>
      <c r="C31" s="18"/>
      <c r="D31" s="37" t="s">
        <v>35</v>
      </c>
      <c r="E31" s="22">
        <v>205845</v>
      </c>
      <c r="F31" s="21">
        <v>207102</v>
      </c>
      <c r="G31" s="21">
        <v>201552</v>
      </c>
      <c r="H31" s="21">
        <v>196130</v>
      </c>
      <c r="I31" s="21">
        <v>185242</v>
      </c>
    </row>
    <row r="32" spans="1:12" s="8" customFormat="1">
      <c r="A32" s="17"/>
      <c r="B32" s="19"/>
      <c r="C32" s="18"/>
      <c r="D32" s="37" t="s">
        <v>36</v>
      </c>
      <c r="E32" s="22">
        <v>27461</v>
      </c>
      <c r="F32" s="21">
        <v>36525</v>
      </c>
      <c r="G32" s="21">
        <v>48009</v>
      </c>
      <c r="H32" s="21">
        <v>61925</v>
      </c>
      <c r="I32" s="21">
        <v>75000</v>
      </c>
    </row>
    <row r="33" spans="1:9" s="8" customFormat="1">
      <c r="A33" s="17"/>
      <c r="B33" s="19"/>
      <c r="C33" s="18"/>
      <c r="D33" s="26" t="s">
        <v>37</v>
      </c>
      <c r="E33" s="38">
        <v>40</v>
      </c>
      <c r="F33" s="38">
        <v>304</v>
      </c>
      <c r="G33" s="38">
        <v>1290</v>
      </c>
      <c r="H33" s="38">
        <v>1482</v>
      </c>
      <c r="I33" s="38">
        <v>2995</v>
      </c>
    </row>
    <row r="34" spans="1:9" s="8" customFormat="1">
      <c r="A34" s="17"/>
      <c r="B34" s="19"/>
      <c r="C34" s="23" t="s">
        <v>23</v>
      </c>
      <c r="D34" s="20" t="s">
        <v>38</v>
      </c>
      <c r="E34" s="25"/>
      <c r="F34" s="16"/>
      <c r="G34" s="16"/>
      <c r="H34" s="16"/>
      <c r="I34" s="16"/>
    </row>
    <row r="35" spans="1:9" s="8" customFormat="1">
      <c r="A35" s="17"/>
      <c r="B35" s="19"/>
      <c r="C35" s="23"/>
      <c r="D35" s="37" t="s">
        <v>34</v>
      </c>
      <c r="E35" s="22">
        <v>22764</v>
      </c>
      <c r="F35" s="21">
        <v>22485</v>
      </c>
      <c r="G35" s="21">
        <v>22932</v>
      </c>
      <c r="H35" s="39">
        <v>23395</v>
      </c>
      <c r="I35" s="39">
        <v>22064</v>
      </c>
    </row>
    <row r="36" spans="1:9" s="8" customFormat="1">
      <c r="A36" s="17"/>
      <c r="B36" s="19"/>
      <c r="C36" s="23"/>
      <c r="D36" s="37" t="s">
        <v>35</v>
      </c>
      <c r="E36" s="22">
        <v>104595</v>
      </c>
      <c r="F36" s="21">
        <v>105020</v>
      </c>
      <c r="G36" s="21">
        <v>101646</v>
      </c>
      <c r="H36" s="21">
        <v>99403</v>
      </c>
      <c r="I36" s="21">
        <v>94017</v>
      </c>
    </row>
    <row r="37" spans="1:9" s="8" customFormat="1">
      <c r="A37" s="17"/>
      <c r="B37" s="19"/>
      <c r="C37" s="23"/>
      <c r="D37" s="37" t="s">
        <v>36</v>
      </c>
      <c r="E37" s="22">
        <v>11864</v>
      </c>
      <c r="F37" s="21">
        <v>16296</v>
      </c>
      <c r="G37" s="21">
        <v>22363</v>
      </c>
      <c r="H37" s="21">
        <v>28718</v>
      </c>
      <c r="I37" s="21">
        <v>34302</v>
      </c>
    </row>
    <row r="38" spans="1:9" s="8" customFormat="1">
      <c r="A38" s="17"/>
      <c r="B38" s="19"/>
      <c r="C38" s="23"/>
      <c r="D38" s="26" t="s">
        <v>37</v>
      </c>
      <c r="E38" s="38">
        <v>25</v>
      </c>
      <c r="F38" s="38">
        <v>227</v>
      </c>
      <c r="G38" s="38">
        <v>791</v>
      </c>
      <c r="H38" s="38">
        <v>1249</v>
      </c>
      <c r="I38" s="38">
        <v>1572</v>
      </c>
    </row>
    <row r="39" spans="1:9" s="8" customFormat="1">
      <c r="A39" s="17"/>
      <c r="B39" s="19"/>
      <c r="C39" s="23" t="s">
        <v>24</v>
      </c>
      <c r="D39" s="20" t="s">
        <v>38</v>
      </c>
      <c r="E39" s="25"/>
      <c r="F39" s="16"/>
      <c r="G39" s="16"/>
      <c r="H39" s="16"/>
      <c r="I39" s="16"/>
    </row>
    <row r="40" spans="1:9" s="8" customFormat="1">
      <c r="A40" s="17"/>
      <c r="B40" s="19"/>
      <c r="C40" s="19"/>
      <c r="D40" s="37" t="s">
        <v>34</v>
      </c>
      <c r="E40" s="22">
        <v>21479</v>
      </c>
      <c r="F40" s="21">
        <v>21207</v>
      </c>
      <c r="G40" s="21">
        <v>22019</v>
      </c>
      <c r="H40" s="21">
        <v>22637</v>
      </c>
      <c r="I40" s="21">
        <v>21207</v>
      </c>
    </row>
    <row r="41" spans="1:9" s="8" customFormat="1">
      <c r="A41" s="17"/>
      <c r="B41" s="19"/>
      <c r="C41" s="19"/>
      <c r="D41" s="37" t="s">
        <v>35</v>
      </c>
      <c r="E41" s="22">
        <v>101250</v>
      </c>
      <c r="F41" s="21">
        <v>102082</v>
      </c>
      <c r="G41" s="21">
        <v>99906</v>
      </c>
      <c r="H41" s="21">
        <v>96727</v>
      </c>
      <c r="I41" s="21">
        <v>91225</v>
      </c>
    </row>
    <row r="42" spans="1:9" s="8" customFormat="1">
      <c r="A42" s="17"/>
      <c r="B42" s="19"/>
      <c r="C42" s="19"/>
      <c r="D42" s="37" t="s">
        <v>36</v>
      </c>
      <c r="E42" s="22">
        <v>15597</v>
      </c>
      <c r="F42" s="21">
        <v>20229</v>
      </c>
      <c r="G42" s="21">
        <v>25646</v>
      </c>
      <c r="H42" s="21">
        <v>33207</v>
      </c>
      <c r="I42" s="21">
        <v>40698</v>
      </c>
    </row>
    <row r="43" spans="1:9" s="8" customFormat="1">
      <c r="A43" s="17"/>
      <c r="B43" s="19"/>
      <c r="C43" s="19"/>
      <c r="D43" s="26" t="s">
        <v>37</v>
      </c>
      <c r="E43" s="38">
        <v>15</v>
      </c>
      <c r="F43" s="38">
        <v>77</v>
      </c>
      <c r="G43" s="38">
        <v>499</v>
      </c>
      <c r="H43" s="38">
        <v>233</v>
      </c>
      <c r="I43" s="38">
        <v>1423</v>
      </c>
    </row>
    <row r="44" spans="1:9" s="8" customFormat="1">
      <c r="A44" s="17"/>
      <c r="B44" s="19" t="s">
        <v>39</v>
      </c>
      <c r="C44" s="19"/>
      <c r="D44" s="20"/>
      <c r="E44" s="16"/>
      <c r="F44" s="16"/>
      <c r="G44" s="16"/>
      <c r="H44" s="16"/>
      <c r="I44" s="16"/>
    </row>
    <row r="45" spans="1:9" s="8" customFormat="1">
      <c r="A45" s="17"/>
      <c r="B45" s="19"/>
      <c r="C45" s="19"/>
      <c r="D45" s="37" t="s">
        <v>34</v>
      </c>
      <c r="E45" s="27">
        <v>15.9</v>
      </c>
      <c r="F45" s="27">
        <v>15.2</v>
      </c>
      <c r="G45" s="27">
        <v>15.2</v>
      </c>
      <c r="H45" s="40">
        <v>15.14</v>
      </c>
      <c r="I45" s="40">
        <v>14.3</v>
      </c>
    </row>
    <row r="46" spans="1:9" s="8" customFormat="1">
      <c r="A46" s="17"/>
      <c r="B46" s="19"/>
      <c r="C46" s="19"/>
      <c r="D46" s="37" t="s">
        <v>35</v>
      </c>
      <c r="E46" s="27">
        <v>74.2</v>
      </c>
      <c r="F46" s="27">
        <v>72</v>
      </c>
      <c r="G46" s="27">
        <v>68.099999999999994</v>
      </c>
      <c r="H46" s="27">
        <v>64.5</v>
      </c>
      <c r="I46" s="27">
        <v>61</v>
      </c>
    </row>
    <row r="47" spans="1:9" s="8" customFormat="1">
      <c r="A47" s="17"/>
      <c r="B47" s="19"/>
      <c r="C47" s="19"/>
      <c r="D47" s="37" t="s">
        <v>36</v>
      </c>
      <c r="E47" s="27">
        <v>9.9</v>
      </c>
      <c r="F47" s="27">
        <v>12.7</v>
      </c>
      <c r="G47" s="27">
        <v>16.2</v>
      </c>
      <c r="H47" s="27">
        <v>20.36</v>
      </c>
      <c r="I47" s="27">
        <v>24.7</v>
      </c>
    </row>
    <row r="48" spans="1:9" s="8" customFormat="1">
      <c r="A48" s="17"/>
      <c r="B48" s="19"/>
      <c r="C48" s="19"/>
      <c r="D48" s="37"/>
      <c r="E48" s="27"/>
      <c r="F48" s="27"/>
      <c r="G48" s="27"/>
      <c r="H48" s="27"/>
      <c r="I48" s="27"/>
    </row>
    <row r="49" spans="1:9" s="8" customFormat="1">
      <c r="A49" s="17"/>
      <c r="B49" s="19" t="s">
        <v>40</v>
      </c>
      <c r="C49" s="19"/>
      <c r="D49" s="20"/>
      <c r="E49" s="27">
        <f>E30/E31*100</f>
        <v>21.493356651849695</v>
      </c>
      <c r="F49" s="27">
        <f>F30/F31*100</f>
        <v>21.096850827128659</v>
      </c>
      <c r="G49" s="27">
        <f>G30/G31*100</f>
        <v>22.302433118996586</v>
      </c>
      <c r="H49" s="27">
        <f>H30/H31*100</f>
        <v>23.470147351246624</v>
      </c>
      <c r="I49" s="27">
        <f>I30/I31*100</f>
        <v>23.359173405599162</v>
      </c>
    </row>
    <row r="50" spans="1:9" s="8" customFormat="1">
      <c r="A50" s="17"/>
      <c r="B50" s="18" t="s">
        <v>41</v>
      </c>
      <c r="C50" s="19"/>
      <c r="D50" s="20"/>
      <c r="E50" s="27">
        <f>E32/E31*100</f>
        <v>13.340620369695644</v>
      </c>
      <c r="F50" s="27">
        <f>F32/F31*100</f>
        <v>17.636237216444069</v>
      </c>
      <c r="G50" s="27">
        <f>G32/G31*100</f>
        <v>23.819659442724458</v>
      </c>
      <c r="H50" s="27">
        <f>H32/H31*100</f>
        <v>31.573446183653697</v>
      </c>
      <c r="I50" s="27">
        <f>I32/I31*100</f>
        <v>40.48757841094352</v>
      </c>
    </row>
    <row r="51" spans="1:9" s="8" customFormat="1">
      <c r="A51" s="17"/>
      <c r="B51" s="18" t="s">
        <v>42</v>
      </c>
      <c r="C51" s="19"/>
      <c r="D51" s="20"/>
      <c r="E51" s="27">
        <f>(E30+E32)/E31*100</f>
        <v>34.833977021545337</v>
      </c>
      <c r="F51" s="27">
        <f>(F30+F32)/F31*100</f>
        <v>38.733088043572735</v>
      </c>
      <c r="G51" s="27">
        <f>(G30+G32)/G31*100</f>
        <v>46.122092561721047</v>
      </c>
      <c r="H51" s="27">
        <f>(H30+H32)/H31*100</f>
        <v>55.043593534900324</v>
      </c>
      <c r="I51" s="27">
        <f>(I30+I32)/I31*100</f>
        <v>63.846751816542678</v>
      </c>
    </row>
    <row r="52" spans="1:9" s="8" customFormat="1">
      <c r="A52" s="17"/>
      <c r="B52" s="18" t="s">
        <v>43</v>
      </c>
      <c r="C52" s="19"/>
      <c r="D52" s="20"/>
      <c r="E52" s="27">
        <f>E32/E30*100</f>
        <v>62.068575819903714</v>
      </c>
      <c r="F52" s="27">
        <f>F32/F30*100</f>
        <v>83.596539412249385</v>
      </c>
      <c r="G52" s="27">
        <f>G32/G30*100</f>
        <v>106.80296322662454</v>
      </c>
      <c r="H52" s="27">
        <f>H32/H30*100</f>
        <v>134.52598192561695</v>
      </c>
      <c r="I52" s="27">
        <f>I32/I30*100</f>
        <v>173.32624621571028</v>
      </c>
    </row>
    <row r="53" spans="1:9" s="8" customFormat="1">
      <c r="A53" s="17"/>
      <c r="B53" s="18"/>
      <c r="C53" s="19"/>
      <c r="D53" s="20"/>
      <c r="E53" s="27"/>
      <c r="F53" s="27"/>
      <c r="G53" s="27"/>
      <c r="H53" s="27"/>
      <c r="I53" s="27"/>
    </row>
    <row r="54" spans="1:9" s="8" customFormat="1">
      <c r="A54" s="17"/>
      <c r="B54" s="373" t="s">
        <v>44</v>
      </c>
      <c r="C54" s="374"/>
      <c r="D54" s="375"/>
      <c r="E54" s="27">
        <v>37.5</v>
      </c>
      <c r="F54" s="27">
        <v>39.4</v>
      </c>
      <c r="G54" s="27">
        <v>41.2</v>
      </c>
      <c r="H54" s="27">
        <v>42.72</v>
      </c>
      <c r="I54" s="27">
        <v>44.4</v>
      </c>
    </row>
    <row r="55" spans="1:9" s="8" customFormat="1">
      <c r="A55" s="41"/>
      <c r="B55" s="42"/>
      <c r="C55" s="42"/>
      <c r="D55" s="43"/>
      <c r="E55" s="14"/>
      <c r="F55" s="14"/>
      <c r="G55" s="14"/>
      <c r="H55" s="14"/>
      <c r="I55" s="14"/>
    </row>
    <row r="56" spans="1:9" s="8" customFormat="1"/>
    <row r="57" spans="1:9" s="8" customFormat="1">
      <c r="B57" s="8" t="s">
        <v>45</v>
      </c>
    </row>
    <row r="58" spans="1:9" s="8" customFormat="1"/>
    <row r="59" spans="1:9" s="8" customFormat="1"/>
    <row r="60" spans="1:9" s="8" customFormat="1"/>
    <row r="61" spans="1:9" s="8" customFormat="1"/>
    <row r="62" spans="1:9" s="8" customFormat="1"/>
  </sheetData>
  <mergeCells count="9">
    <mergeCell ref="B21:D21"/>
    <mergeCell ref="C29:D29"/>
    <mergeCell ref="B54:D54"/>
    <mergeCell ref="A1:I1"/>
    <mergeCell ref="A4:D4"/>
    <mergeCell ref="A5:D5"/>
    <mergeCell ref="C8:D8"/>
    <mergeCell ref="C13:D13"/>
    <mergeCell ref="B19:D19"/>
  </mergeCells>
  <phoneticPr fontId="2"/>
  <printOptions gridLinesSet="0"/>
  <pageMargins left="0.78740157480314965" right="0.39370078740157483" top="0.98425196850393704" bottom="0.19685039370078741" header="0.51181102362204722" footer="0.59055118110236227"/>
  <pageSetup paperSize="9" scale="75" firstPageNumber="14" orientation="portrait" useFirstPageNumber="1"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7"/>
  <sheetViews>
    <sheetView zoomScaleNormal="100" workbookViewId="0">
      <selection sqref="A1:J1"/>
    </sheetView>
  </sheetViews>
  <sheetFormatPr defaultRowHeight="13.5"/>
  <cols>
    <col min="1" max="1" width="9" style="45"/>
    <col min="2" max="2" width="3.125" style="45" bestFit="1" customWidth="1"/>
    <col min="3" max="5" width="10" style="45" customWidth="1"/>
    <col min="6" max="6" width="9" style="45"/>
    <col min="7" max="7" width="3.125" style="45" customWidth="1"/>
    <col min="8" max="10" width="10" style="45" customWidth="1"/>
    <col min="11" max="16384" width="9" style="45"/>
  </cols>
  <sheetData>
    <row r="1" spans="1:10" ht="17.25">
      <c r="A1" s="391" t="s">
        <v>46</v>
      </c>
      <c r="B1" s="392"/>
      <c r="C1" s="392"/>
      <c r="D1" s="392"/>
      <c r="E1" s="392"/>
      <c r="F1" s="392"/>
      <c r="G1" s="392"/>
      <c r="H1" s="392"/>
      <c r="I1" s="392"/>
      <c r="J1" s="392"/>
    </row>
    <row r="2" spans="1:10">
      <c r="A2" s="46"/>
      <c r="B2" s="46"/>
      <c r="C2" s="47"/>
      <c r="D2" s="48"/>
      <c r="E2" s="49"/>
      <c r="F2" s="46"/>
      <c r="G2" s="46"/>
      <c r="H2" s="47"/>
      <c r="I2" s="393" t="s">
        <v>47</v>
      </c>
      <c r="J2" s="394"/>
    </row>
    <row r="3" spans="1:10" ht="8.25" customHeight="1">
      <c r="A3" s="50"/>
      <c r="B3" s="51"/>
      <c r="C3" s="52"/>
      <c r="D3" s="53"/>
      <c r="E3" s="53"/>
      <c r="F3" s="51"/>
      <c r="G3" s="51"/>
      <c r="H3" s="52"/>
      <c r="I3" s="53"/>
      <c r="J3" s="53"/>
    </row>
    <row r="4" spans="1:10">
      <c r="A4" s="395" t="s">
        <v>48</v>
      </c>
      <c r="B4" s="396"/>
      <c r="C4" s="54" t="s">
        <v>49</v>
      </c>
      <c r="D4" s="55" t="s">
        <v>23</v>
      </c>
      <c r="E4" s="55" t="s">
        <v>24</v>
      </c>
      <c r="F4" s="395" t="s">
        <v>48</v>
      </c>
      <c r="G4" s="396"/>
      <c r="H4" s="54" t="s">
        <v>49</v>
      </c>
      <c r="I4" s="55" t="s">
        <v>23</v>
      </c>
      <c r="J4" s="55" t="s">
        <v>24</v>
      </c>
    </row>
    <row r="5" spans="1:10" ht="8.25" customHeight="1">
      <c r="A5" s="56"/>
      <c r="B5" s="57"/>
      <c r="C5" s="58"/>
      <c r="D5" s="59"/>
      <c r="E5" s="59"/>
      <c r="F5" s="57"/>
      <c r="G5" s="57"/>
      <c r="H5" s="58"/>
      <c r="I5" s="59"/>
      <c r="J5" s="59"/>
    </row>
    <row r="6" spans="1:10">
      <c r="A6" s="60" t="s">
        <v>50</v>
      </c>
      <c r="B6" s="61"/>
      <c r="C6" s="62">
        <f>C8+C16+C24+C32+C40+C48+C64+C72+C80+C88+C96+C104+H82+H80+H72+H64+H48+H40+H32+H24+H16+H8</f>
        <v>306508</v>
      </c>
      <c r="D6" s="63">
        <f>D8+D16+D24+D32+D40+D48+D64+D72+D80+D88+D96+D104+I82+I80+I72+I64+I48+I40+I32+I24+I16+I8</f>
        <v>151955</v>
      </c>
      <c r="E6" s="63">
        <f>E8+E16+E24+E32+E40+E48+E64+E72+E80+E88+E96+E104+J82+J80+J72+J64+J48+J40+J32+J24+J16+J8</f>
        <v>154553</v>
      </c>
      <c r="F6" s="64"/>
      <c r="G6" s="65"/>
      <c r="H6" s="66"/>
      <c r="I6" s="67"/>
      <c r="J6" s="68"/>
    </row>
    <row r="7" spans="1:10">
      <c r="A7" s="69"/>
      <c r="B7" s="70"/>
      <c r="C7" s="71"/>
      <c r="D7" s="72"/>
      <c r="E7" s="73"/>
      <c r="F7" s="74"/>
      <c r="G7" s="75"/>
      <c r="H7" s="71"/>
      <c r="I7" s="72"/>
      <c r="J7" s="73"/>
    </row>
    <row r="8" spans="1:10">
      <c r="A8" s="76" t="s">
        <v>51</v>
      </c>
      <c r="B8" s="77" t="s">
        <v>52</v>
      </c>
      <c r="C8" s="78">
        <f>SUM(C10:C14)</f>
        <v>13881</v>
      </c>
      <c r="D8" s="79">
        <f>SUM(D10:D14)</f>
        <v>7070</v>
      </c>
      <c r="E8" s="79">
        <f>SUM(E10:E14)</f>
        <v>6811</v>
      </c>
      <c r="F8" s="76" t="s">
        <v>53</v>
      </c>
      <c r="G8" s="77" t="s">
        <v>54</v>
      </c>
      <c r="H8" s="78">
        <f>SUM(H10:H14)</f>
        <v>17992</v>
      </c>
      <c r="I8" s="79">
        <f>SUM(I10:I14)</f>
        <v>9214</v>
      </c>
      <c r="J8" s="80">
        <f>SUM(J10:J14)</f>
        <v>8778</v>
      </c>
    </row>
    <row r="9" spans="1:10">
      <c r="A9" s="69"/>
      <c r="B9" s="70"/>
      <c r="C9" s="71"/>
      <c r="D9" s="72"/>
      <c r="E9" s="73"/>
      <c r="F9" s="69"/>
      <c r="G9" s="70"/>
      <c r="H9" s="81"/>
      <c r="I9" s="82"/>
      <c r="J9" s="83"/>
    </row>
    <row r="10" spans="1:10">
      <c r="A10" s="69" t="s">
        <v>55</v>
      </c>
      <c r="B10" s="70"/>
      <c r="C10" s="78">
        <v>2701</v>
      </c>
      <c r="D10" s="79">
        <v>1368</v>
      </c>
      <c r="E10" s="80">
        <v>1333</v>
      </c>
      <c r="F10" s="69" t="s">
        <v>56</v>
      </c>
      <c r="G10" s="70"/>
      <c r="H10" s="78">
        <v>3513</v>
      </c>
      <c r="I10" s="79">
        <v>1795</v>
      </c>
      <c r="J10" s="80">
        <v>1718</v>
      </c>
    </row>
    <row r="11" spans="1:10">
      <c r="A11" s="69" t="s">
        <v>57</v>
      </c>
      <c r="B11" s="70"/>
      <c r="C11" s="78">
        <v>2639</v>
      </c>
      <c r="D11" s="79">
        <v>1372</v>
      </c>
      <c r="E11" s="80">
        <v>1267</v>
      </c>
      <c r="F11" s="69" t="s">
        <v>58</v>
      </c>
      <c r="G11" s="70"/>
      <c r="H11" s="78">
        <v>3602</v>
      </c>
      <c r="I11" s="79">
        <v>1868</v>
      </c>
      <c r="J11" s="80">
        <v>1734</v>
      </c>
    </row>
    <row r="12" spans="1:10">
      <c r="A12" s="69" t="s">
        <v>59</v>
      </c>
      <c r="B12" s="70"/>
      <c r="C12" s="78">
        <v>2801</v>
      </c>
      <c r="D12" s="79">
        <v>1386</v>
      </c>
      <c r="E12" s="80">
        <v>1415</v>
      </c>
      <c r="F12" s="69" t="s">
        <v>60</v>
      </c>
      <c r="G12" s="70"/>
      <c r="H12" s="78">
        <v>3666</v>
      </c>
      <c r="I12" s="79">
        <v>1885</v>
      </c>
      <c r="J12" s="80">
        <v>1781</v>
      </c>
    </row>
    <row r="13" spans="1:10">
      <c r="A13" s="69" t="s">
        <v>61</v>
      </c>
      <c r="B13" s="70"/>
      <c r="C13" s="78">
        <v>2841</v>
      </c>
      <c r="D13" s="79">
        <v>1419</v>
      </c>
      <c r="E13" s="80">
        <v>1422</v>
      </c>
      <c r="F13" s="69" t="s">
        <v>62</v>
      </c>
      <c r="G13" s="70"/>
      <c r="H13" s="78">
        <v>3554</v>
      </c>
      <c r="I13" s="79">
        <v>1796</v>
      </c>
      <c r="J13" s="80">
        <v>1758</v>
      </c>
    </row>
    <row r="14" spans="1:10">
      <c r="A14" s="69" t="s">
        <v>63</v>
      </c>
      <c r="B14" s="70"/>
      <c r="C14" s="78">
        <v>2899</v>
      </c>
      <c r="D14" s="79">
        <v>1525</v>
      </c>
      <c r="E14" s="80">
        <v>1374</v>
      </c>
      <c r="F14" s="69" t="s">
        <v>64</v>
      </c>
      <c r="G14" s="70"/>
      <c r="H14" s="78">
        <v>3657</v>
      </c>
      <c r="I14" s="79">
        <v>1870</v>
      </c>
      <c r="J14" s="80">
        <v>1787</v>
      </c>
    </row>
    <row r="15" spans="1:10">
      <c r="A15" s="69"/>
      <c r="B15" s="70"/>
      <c r="C15" s="81"/>
      <c r="D15" s="82"/>
      <c r="E15" s="83"/>
      <c r="F15" s="69"/>
      <c r="G15" s="70"/>
      <c r="H15" s="81"/>
      <c r="I15" s="82"/>
      <c r="J15" s="83"/>
    </row>
    <row r="16" spans="1:10">
      <c r="A16" s="76" t="s">
        <v>65</v>
      </c>
      <c r="B16" s="70"/>
      <c r="C16" s="78">
        <f>SUM(C18:C22)</f>
        <v>14345</v>
      </c>
      <c r="D16" s="79">
        <f>SUM(D18:D22)</f>
        <v>7315</v>
      </c>
      <c r="E16" s="79">
        <f>SUM(E18:E22)</f>
        <v>7030</v>
      </c>
      <c r="F16" s="76" t="s">
        <v>66</v>
      </c>
      <c r="G16" s="70"/>
      <c r="H16" s="78">
        <f>SUM(H18:H22)</f>
        <v>21875</v>
      </c>
      <c r="I16" s="79">
        <f>SUM(I18:I22)</f>
        <v>11228</v>
      </c>
      <c r="J16" s="80">
        <f>SUM(J18:J22)</f>
        <v>10647</v>
      </c>
    </row>
    <row r="17" spans="1:10">
      <c r="A17" s="69"/>
      <c r="B17" s="70"/>
      <c r="C17" s="81"/>
      <c r="D17" s="82"/>
      <c r="E17" s="83"/>
      <c r="F17" s="69"/>
      <c r="G17" s="70"/>
      <c r="H17" s="81"/>
      <c r="I17" s="82"/>
      <c r="J17" s="83"/>
    </row>
    <row r="18" spans="1:10">
      <c r="A18" s="69" t="s">
        <v>67</v>
      </c>
      <c r="B18" s="70"/>
      <c r="C18" s="78">
        <v>2934</v>
      </c>
      <c r="D18" s="79">
        <v>1551</v>
      </c>
      <c r="E18" s="80">
        <v>1383</v>
      </c>
      <c r="F18" s="69" t="s">
        <v>68</v>
      </c>
      <c r="G18" s="70"/>
      <c r="H18" s="78">
        <v>4014</v>
      </c>
      <c r="I18" s="79">
        <v>2064</v>
      </c>
      <c r="J18" s="80">
        <v>1950</v>
      </c>
    </row>
    <row r="19" spans="1:10">
      <c r="A19" s="69" t="s">
        <v>69</v>
      </c>
      <c r="B19" s="70"/>
      <c r="C19" s="78">
        <v>2804</v>
      </c>
      <c r="D19" s="79">
        <v>1384</v>
      </c>
      <c r="E19" s="80">
        <v>1420</v>
      </c>
      <c r="F19" s="69" t="s">
        <v>70</v>
      </c>
      <c r="G19" s="70"/>
      <c r="H19" s="78">
        <v>4205</v>
      </c>
      <c r="I19" s="79">
        <v>2154</v>
      </c>
      <c r="J19" s="80">
        <v>2051</v>
      </c>
    </row>
    <row r="20" spans="1:10">
      <c r="A20" s="69" t="s">
        <v>71</v>
      </c>
      <c r="B20" s="70"/>
      <c r="C20" s="78">
        <v>2921</v>
      </c>
      <c r="D20" s="79">
        <v>1447</v>
      </c>
      <c r="E20" s="80">
        <v>1474</v>
      </c>
      <c r="F20" s="69" t="s">
        <v>72</v>
      </c>
      <c r="G20" s="70"/>
      <c r="H20" s="78">
        <v>4239</v>
      </c>
      <c r="I20" s="79">
        <v>2215</v>
      </c>
      <c r="J20" s="80">
        <v>2024</v>
      </c>
    </row>
    <row r="21" spans="1:10">
      <c r="A21" s="69" t="s">
        <v>73</v>
      </c>
      <c r="B21" s="70"/>
      <c r="C21" s="78">
        <v>2903</v>
      </c>
      <c r="D21" s="79">
        <v>1490</v>
      </c>
      <c r="E21" s="80">
        <v>1413</v>
      </c>
      <c r="F21" s="69" t="s">
        <v>74</v>
      </c>
      <c r="G21" s="70"/>
      <c r="H21" s="78">
        <v>4598</v>
      </c>
      <c r="I21" s="79">
        <v>2344</v>
      </c>
      <c r="J21" s="80">
        <v>2254</v>
      </c>
    </row>
    <row r="22" spans="1:10">
      <c r="A22" s="69" t="s">
        <v>75</v>
      </c>
      <c r="B22" s="70"/>
      <c r="C22" s="78">
        <v>2783</v>
      </c>
      <c r="D22" s="79">
        <v>1443</v>
      </c>
      <c r="E22" s="80">
        <v>1340</v>
      </c>
      <c r="F22" s="69" t="s">
        <v>76</v>
      </c>
      <c r="G22" s="70"/>
      <c r="H22" s="78">
        <v>4819</v>
      </c>
      <c r="I22" s="79">
        <v>2451</v>
      </c>
      <c r="J22" s="80">
        <v>2368</v>
      </c>
    </row>
    <row r="23" spans="1:10">
      <c r="A23" s="69"/>
      <c r="B23" s="70"/>
      <c r="C23" s="81"/>
      <c r="D23" s="82"/>
      <c r="E23" s="83"/>
      <c r="F23" s="69"/>
      <c r="G23" s="70"/>
      <c r="H23" s="81"/>
      <c r="I23" s="82"/>
      <c r="J23" s="83"/>
    </row>
    <row r="24" spans="1:10">
      <c r="A24" s="76" t="s">
        <v>77</v>
      </c>
      <c r="B24" s="70"/>
      <c r="C24" s="78">
        <f>SUM(C26:C30)</f>
        <v>15045</v>
      </c>
      <c r="D24" s="79">
        <f>SUM(D26:D30)</f>
        <v>7679</v>
      </c>
      <c r="E24" s="79">
        <f>SUM(E26:E30)</f>
        <v>7366</v>
      </c>
      <c r="F24" s="76" t="s">
        <v>78</v>
      </c>
      <c r="G24" s="70"/>
      <c r="H24" s="78">
        <f>SUM(H26:H30)</f>
        <v>26703</v>
      </c>
      <c r="I24" s="79">
        <f>SUM(I26:I30)</f>
        <v>13684</v>
      </c>
      <c r="J24" s="80">
        <f>SUM(J26:J30)</f>
        <v>13019</v>
      </c>
    </row>
    <row r="25" spans="1:10">
      <c r="A25" s="69"/>
      <c r="B25" s="70"/>
      <c r="C25" s="81"/>
      <c r="D25" s="82"/>
      <c r="E25" s="83"/>
      <c r="F25" s="69"/>
      <c r="G25" s="70"/>
      <c r="H25" s="81"/>
      <c r="I25" s="82"/>
      <c r="J25" s="83"/>
    </row>
    <row r="26" spans="1:10">
      <c r="A26" s="69" t="s">
        <v>79</v>
      </c>
      <c r="B26" s="70"/>
      <c r="C26" s="78">
        <v>2839</v>
      </c>
      <c r="D26" s="79">
        <v>1437</v>
      </c>
      <c r="E26" s="80">
        <v>1402</v>
      </c>
      <c r="F26" s="69" t="s">
        <v>80</v>
      </c>
      <c r="G26" s="70"/>
      <c r="H26" s="78">
        <v>4956</v>
      </c>
      <c r="I26" s="79">
        <v>2480</v>
      </c>
      <c r="J26" s="80">
        <v>2476</v>
      </c>
    </row>
    <row r="27" spans="1:10">
      <c r="A27" s="69" t="s">
        <v>81</v>
      </c>
      <c r="B27" s="70"/>
      <c r="C27" s="78">
        <v>2971</v>
      </c>
      <c r="D27" s="79">
        <v>1491</v>
      </c>
      <c r="E27" s="80">
        <v>1480</v>
      </c>
      <c r="F27" s="69" t="s">
        <v>82</v>
      </c>
      <c r="G27" s="70"/>
      <c r="H27" s="78">
        <v>5448</v>
      </c>
      <c r="I27" s="79">
        <v>2803</v>
      </c>
      <c r="J27" s="80">
        <v>2645</v>
      </c>
    </row>
    <row r="28" spans="1:10">
      <c r="A28" s="69" t="s">
        <v>83</v>
      </c>
      <c r="B28" s="70"/>
      <c r="C28" s="78">
        <v>3078</v>
      </c>
      <c r="D28" s="79">
        <v>1586</v>
      </c>
      <c r="E28" s="80">
        <v>1492</v>
      </c>
      <c r="F28" s="69" t="s">
        <v>84</v>
      </c>
      <c r="G28" s="70"/>
      <c r="H28" s="78">
        <v>5386</v>
      </c>
      <c r="I28" s="79">
        <v>2748</v>
      </c>
      <c r="J28" s="80">
        <v>2638</v>
      </c>
    </row>
    <row r="29" spans="1:10">
      <c r="A29" s="69" t="s">
        <v>85</v>
      </c>
      <c r="B29" s="70"/>
      <c r="C29" s="78">
        <v>3086</v>
      </c>
      <c r="D29" s="79">
        <v>1582</v>
      </c>
      <c r="E29" s="80">
        <v>1504</v>
      </c>
      <c r="F29" s="69" t="s">
        <v>86</v>
      </c>
      <c r="G29" s="70"/>
      <c r="H29" s="78">
        <v>5569</v>
      </c>
      <c r="I29" s="79">
        <v>2903</v>
      </c>
      <c r="J29" s="80">
        <v>2666</v>
      </c>
    </row>
    <row r="30" spans="1:10">
      <c r="A30" s="69" t="s">
        <v>87</v>
      </c>
      <c r="B30" s="70"/>
      <c r="C30" s="78">
        <v>3071</v>
      </c>
      <c r="D30" s="79">
        <v>1583</v>
      </c>
      <c r="E30" s="80">
        <v>1488</v>
      </c>
      <c r="F30" s="69" t="s">
        <v>88</v>
      </c>
      <c r="G30" s="70"/>
      <c r="H30" s="78">
        <v>5344</v>
      </c>
      <c r="I30" s="79">
        <v>2750</v>
      </c>
      <c r="J30" s="80">
        <v>2594</v>
      </c>
    </row>
    <row r="31" spans="1:10">
      <c r="A31" s="69"/>
      <c r="B31" s="70"/>
      <c r="C31" s="81"/>
      <c r="D31" s="82"/>
      <c r="E31" s="83"/>
      <c r="F31" s="69"/>
      <c r="G31" s="70"/>
      <c r="H31" s="81"/>
      <c r="I31" s="82"/>
      <c r="J31" s="83"/>
    </row>
    <row r="32" spans="1:10">
      <c r="A32" s="76" t="s">
        <v>89</v>
      </c>
      <c r="B32" s="70"/>
      <c r="C32" s="78">
        <f>SUM(C34:C38)</f>
        <v>15993</v>
      </c>
      <c r="D32" s="79">
        <f>SUM(D34:D38)</f>
        <v>8245</v>
      </c>
      <c r="E32" s="79">
        <f>SUM(E34:E38)</f>
        <v>7748</v>
      </c>
      <c r="F32" s="76" t="s">
        <v>90</v>
      </c>
      <c r="G32" s="70"/>
      <c r="H32" s="78">
        <f>SUM(H34:H38)</f>
        <v>22053</v>
      </c>
      <c r="I32" s="79">
        <f>SUM(I34:I38)</f>
        <v>11400</v>
      </c>
      <c r="J32" s="80">
        <f>SUM(J34:J38)</f>
        <v>10653</v>
      </c>
    </row>
    <row r="33" spans="1:10">
      <c r="A33" s="69"/>
      <c r="B33" s="70"/>
      <c r="C33" s="81"/>
      <c r="D33" s="82"/>
      <c r="E33" s="83"/>
      <c r="F33" s="69"/>
      <c r="G33" s="70"/>
      <c r="H33" s="81"/>
      <c r="I33" s="82"/>
      <c r="J33" s="83"/>
    </row>
    <row r="34" spans="1:10">
      <c r="A34" s="69" t="s">
        <v>91</v>
      </c>
      <c r="B34" s="70"/>
      <c r="C34" s="78">
        <v>3249</v>
      </c>
      <c r="D34" s="79">
        <v>1655</v>
      </c>
      <c r="E34" s="80">
        <v>1594</v>
      </c>
      <c r="F34" s="69" t="s">
        <v>92</v>
      </c>
      <c r="G34" s="70"/>
      <c r="H34" s="78">
        <v>4996</v>
      </c>
      <c r="I34" s="79">
        <v>2618</v>
      </c>
      <c r="J34" s="80">
        <v>2378</v>
      </c>
    </row>
    <row r="35" spans="1:10">
      <c r="A35" s="69" t="s">
        <v>93</v>
      </c>
      <c r="B35" s="70"/>
      <c r="C35" s="78">
        <v>3123</v>
      </c>
      <c r="D35" s="79">
        <v>1630</v>
      </c>
      <c r="E35" s="80">
        <v>1493</v>
      </c>
      <c r="F35" s="69" t="s">
        <v>94</v>
      </c>
      <c r="G35" s="70"/>
      <c r="H35" s="78">
        <v>4814</v>
      </c>
      <c r="I35" s="79">
        <v>2471</v>
      </c>
      <c r="J35" s="80">
        <v>2343</v>
      </c>
    </row>
    <row r="36" spans="1:10">
      <c r="A36" s="69" t="s">
        <v>95</v>
      </c>
      <c r="B36" s="70"/>
      <c r="C36" s="78">
        <v>3147</v>
      </c>
      <c r="D36" s="79">
        <v>1578</v>
      </c>
      <c r="E36" s="80">
        <v>1569</v>
      </c>
      <c r="F36" s="69" t="s">
        <v>96</v>
      </c>
      <c r="G36" s="70"/>
      <c r="H36" s="78">
        <v>4543</v>
      </c>
      <c r="I36" s="79">
        <v>2321</v>
      </c>
      <c r="J36" s="80">
        <v>2222</v>
      </c>
    </row>
    <row r="37" spans="1:10">
      <c r="A37" s="69" t="s">
        <v>97</v>
      </c>
      <c r="B37" s="70"/>
      <c r="C37" s="78">
        <v>3136</v>
      </c>
      <c r="D37" s="79">
        <v>1627</v>
      </c>
      <c r="E37" s="80">
        <v>1509</v>
      </c>
      <c r="F37" s="69" t="s">
        <v>98</v>
      </c>
      <c r="G37" s="70"/>
      <c r="H37" s="78">
        <v>4247</v>
      </c>
      <c r="I37" s="79">
        <v>2205</v>
      </c>
      <c r="J37" s="80">
        <v>2042</v>
      </c>
    </row>
    <row r="38" spans="1:10">
      <c r="A38" s="69" t="s">
        <v>99</v>
      </c>
      <c r="B38" s="70"/>
      <c r="C38" s="78">
        <v>3338</v>
      </c>
      <c r="D38" s="79">
        <v>1755</v>
      </c>
      <c r="E38" s="80">
        <v>1583</v>
      </c>
      <c r="F38" s="69" t="s">
        <v>100</v>
      </c>
      <c r="G38" s="70"/>
      <c r="H38" s="78">
        <v>3453</v>
      </c>
      <c r="I38" s="79">
        <v>1785</v>
      </c>
      <c r="J38" s="80">
        <v>1668</v>
      </c>
    </row>
    <row r="39" spans="1:10">
      <c r="A39" s="69"/>
      <c r="B39" s="70"/>
      <c r="C39" s="81"/>
      <c r="D39" s="82"/>
      <c r="E39" s="83"/>
      <c r="F39" s="69"/>
      <c r="G39" s="70"/>
      <c r="H39" s="81"/>
      <c r="I39" s="82"/>
      <c r="J39" s="83"/>
    </row>
    <row r="40" spans="1:10">
      <c r="A40" s="76" t="s">
        <v>101</v>
      </c>
      <c r="B40" s="70"/>
      <c r="C40" s="78">
        <f>SUM(C42:C46)</f>
        <v>14530</v>
      </c>
      <c r="D40" s="79">
        <f>SUM(D42:D46)</f>
        <v>7420</v>
      </c>
      <c r="E40" s="79">
        <f>SUM(E42:E46)</f>
        <v>7110</v>
      </c>
      <c r="F40" s="76" t="s">
        <v>102</v>
      </c>
      <c r="G40" s="70"/>
      <c r="H40" s="78">
        <f>SUM(H42:H46)</f>
        <v>17950</v>
      </c>
      <c r="I40" s="79">
        <f>SUM(I42:I46)</f>
        <v>9118</v>
      </c>
      <c r="J40" s="80">
        <f>SUM(J42:J46)</f>
        <v>8832</v>
      </c>
    </row>
    <row r="41" spans="1:10">
      <c r="A41" s="69"/>
      <c r="B41" s="70"/>
      <c r="C41" s="81"/>
      <c r="D41" s="82"/>
      <c r="E41" s="83"/>
      <c r="F41" s="69"/>
      <c r="G41" s="70"/>
      <c r="H41" s="81"/>
      <c r="I41" s="82"/>
      <c r="J41" s="83"/>
    </row>
    <row r="42" spans="1:10">
      <c r="A42" s="69" t="s">
        <v>103</v>
      </c>
      <c r="B42" s="70"/>
      <c r="C42" s="78">
        <v>3161</v>
      </c>
      <c r="D42" s="79">
        <v>1597</v>
      </c>
      <c r="E42" s="80">
        <v>1564</v>
      </c>
      <c r="F42" s="69" t="s">
        <v>104</v>
      </c>
      <c r="G42" s="70"/>
      <c r="H42" s="78">
        <v>4201</v>
      </c>
      <c r="I42" s="79">
        <v>2199</v>
      </c>
      <c r="J42" s="80">
        <v>2002</v>
      </c>
    </row>
    <row r="43" spans="1:10">
      <c r="A43" s="69" t="s">
        <v>105</v>
      </c>
      <c r="B43" s="70"/>
      <c r="C43" s="78">
        <v>3047</v>
      </c>
      <c r="D43" s="79">
        <v>1638</v>
      </c>
      <c r="E43" s="80">
        <v>1409</v>
      </c>
      <c r="F43" s="69" t="s">
        <v>106</v>
      </c>
      <c r="G43" s="70"/>
      <c r="H43" s="78">
        <v>3709</v>
      </c>
      <c r="I43" s="79">
        <v>1872</v>
      </c>
      <c r="J43" s="80">
        <v>1837</v>
      </c>
    </row>
    <row r="44" spans="1:10">
      <c r="A44" s="69" t="s">
        <v>107</v>
      </c>
      <c r="B44" s="70"/>
      <c r="C44" s="78">
        <v>2833</v>
      </c>
      <c r="D44" s="79">
        <v>1474</v>
      </c>
      <c r="E44" s="80">
        <v>1359</v>
      </c>
      <c r="F44" s="69" t="s">
        <v>108</v>
      </c>
      <c r="G44" s="70"/>
      <c r="H44" s="78">
        <v>3539</v>
      </c>
      <c r="I44" s="79">
        <v>1823</v>
      </c>
      <c r="J44" s="80">
        <v>1716</v>
      </c>
    </row>
    <row r="45" spans="1:10">
      <c r="A45" s="69" t="s">
        <v>109</v>
      </c>
      <c r="B45" s="70"/>
      <c r="C45" s="78">
        <v>2728</v>
      </c>
      <c r="D45" s="79">
        <v>1363</v>
      </c>
      <c r="E45" s="80">
        <v>1365</v>
      </c>
      <c r="F45" s="69" t="s">
        <v>110</v>
      </c>
      <c r="G45" s="70"/>
      <c r="H45" s="78">
        <v>3324</v>
      </c>
      <c r="I45" s="79">
        <v>1655</v>
      </c>
      <c r="J45" s="80">
        <v>1669</v>
      </c>
    </row>
    <row r="46" spans="1:10">
      <c r="A46" s="69" t="s">
        <v>111</v>
      </c>
      <c r="B46" s="70"/>
      <c r="C46" s="78">
        <v>2761</v>
      </c>
      <c r="D46" s="79">
        <v>1348</v>
      </c>
      <c r="E46" s="80">
        <v>1413</v>
      </c>
      <c r="F46" s="69" t="s">
        <v>112</v>
      </c>
      <c r="G46" s="70"/>
      <c r="H46" s="78">
        <v>3177</v>
      </c>
      <c r="I46" s="79">
        <v>1569</v>
      </c>
      <c r="J46" s="80">
        <v>1608</v>
      </c>
    </row>
    <row r="47" spans="1:10">
      <c r="A47" s="69"/>
      <c r="B47" s="70"/>
      <c r="C47" s="81"/>
      <c r="D47" s="82"/>
      <c r="E47" s="83"/>
      <c r="F47" s="69"/>
      <c r="G47" s="70"/>
      <c r="H47" s="84"/>
      <c r="I47" s="82"/>
      <c r="J47" s="83"/>
    </row>
    <row r="48" spans="1:10">
      <c r="A48" s="76" t="s">
        <v>113</v>
      </c>
      <c r="B48" s="70"/>
      <c r="C48" s="78">
        <f>SUM(C50:C54)</f>
        <v>15632</v>
      </c>
      <c r="D48" s="79">
        <f>SUM(D50:D54)</f>
        <v>7954</v>
      </c>
      <c r="E48" s="79">
        <f>SUM(E50:E54)</f>
        <v>7678</v>
      </c>
      <c r="F48" s="76" t="s">
        <v>114</v>
      </c>
      <c r="G48" s="75"/>
      <c r="H48" s="78">
        <f>SUM(H50:H54)</f>
        <v>15129</v>
      </c>
      <c r="I48" s="79">
        <f>SUM(I50:I54)</f>
        <v>7533</v>
      </c>
      <c r="J48" s="80">
        <f>SUM(J50:J54)</f>
        <v>7596</v>
      </c>
    </row>
    <row r="49" spans="1:10">
      <c r="A49" s="69"/>
      <c r="B49" s="70"/>
      <c r="C49" s="81"/>
      <c r="D49" s="82"/>
      <c r="E49" s="83"/>
      <c r="F49" s="69"/>
      <c r="G49" s="70"/>
      <c r="H49" s="81"/>
      <c r="I49" s="82"/>
      <c r="J49" s="83"/>
    </row>
    <row r="50" spans="1:10">
      <c r="A50" s="69" t="s">
        <v>115</v>
      </c>
      <c r="B50" s="70"/>
      <c r="C50" s="78">
        <v>2912</v>
      </c>
      <c r="D50" s="79">
        <v>1503</v>
      </c>
      <c r="E50" s="80">
        <v>1409</v>
      </c>
      <c r="F50" s="69" t="s">
        <v>116</v>
      </c>
      <c r="G50" s="70"/>
      <c r="H50" s="78">
        <v>3161</v>
      </c>
      <c r="I50" s="79">
        <v>1601</v>
      </c>
      <c r="J50" s="80">
        <v>1560</v>
      </c>
    </row>
    <row r="51" spans="1:10">
      <c r="A51" s="69" t="s">
        <v>117</v>
      </c>
      <c r="B51" s="70"/>
      <c r="C51" s="78">
        <v>2944</v>
      </c>
      <c r="D51" s="79">
        <v>1480</v>
      </c>
      <c r="E51" s="80">
        <v>1464</v>
      </c>
      <c r="F51" s="69" t="s">
        <v>118</v>
      </c>
      <c r="G51" s="70"/>
      <c r="H51" s="78">
        <v>3111</v>
      </c>
      <c r="I51" s="79">
        <v>1529</v>
      </c>
      <c r="J51" s="80">
        <v>1582</v>
      </c>
    </row>
    <row r="52" spans="1:10">
      <c r="A52" s="69" t="s">
        <v>119</v>
      </c>
      <c r="B52" s="70"/>
      <c r="C52" s="78">
        <v>3170</v>
      </c>
      <c r="D52" s="79">
        <v>1612</v>
      </c>
      <c r="E52" s="80">
        <v>1558</v>
      </c>
      <c r="F52" s="69" t="s">
        <v>120</v>
      </c>
      <c r="G52" s="70"/>
      <c r="H52" s="78">
        <v>2967</v>
      </c>
      <c r="I52" s="79">
        <v>1479</v>
      </c>
      <c r="J52" s="80">
        <v>1488</v>
      </c>
    </row>
    <row r="53" spans="1:10">
      <c r="A53" s="69" t="s">
        <v>121</v>
      </c>
      <c r="B53" s="70"/>
      <c r="C53" s="78">
        <v>3334</v>
      </c>
      <c r="D53" s="79">
        <v>1698</v>
      </c>
      <c r="E53" s="80">
        <v>1636</v>
      </c>
      <c r="F53" s="69" t="s">
        <v>122</v>
      </c>
      <c r="G53" s="70"/>
      <c r="H53" s="78">
        <v>2908</v>
      </c>
      <c r="I53" s="79">
        <v>1430</v>
      </c>
      <c r="J53" s="80">
        <v>1478</v>
      </c>
    </row>
    <row r="54" spans="1:10">
      <c r="A54" s="85" t="s">
        <v>123</v>
      </c>
      <c r="B54" s="86"/>
      <c r="C54" s="87">
        <v>3272</v>
      </c>
      <c r="D54" s="88">
        <v>1661</v>
      </c>
      <c r="E54" s="89">
        <v>1611</v>
      </c>
      <c r="F54" s="85" t="s">
        <v>124</v>
      </c>
      <c r="G54" s="86"/>
      <c r="H54" s="87">
        <v>2982</v>
      </c>
      <c r="I54" s="88">
        <v>1494</v>
      </c>
      <c r="J54" s="89">
        <v>1488</v>
      </c>
    </row>
    <row r="55" spans="1:10" ht="17.25" customHeight="1">
      <c r="A55" s="90" t="s">
        <v>125</v>
      </c>
      <c r="B55" s="90"/>
      <c r="C55" s="91"/>
      <c r="D55" s="92"/>
      <c r="E55" s="92"/>
      <c r="F55" s="90"/>
      <c r="G55" s="90"/>
      <c r="H55" s="91"/>
      <c r="I55" s="93" t="s">
        <v>127</v>
      </c>
      <c r="J55" s="93" t="s">
        <v>128</v>
      </c>
    </row>
    <row r="56" spans="1:10">
      <c r="A56" s="90" t="s">
        <v>125</v>
      </c>
      <c r="B56" s="90"/>
      <c r="C56" s="91"/>
      <c r="D56" s="92"/>
      <c r="E56" s="92"/>
      <c r="F56" s="90"/>
      <c r="G56" s="90"/>
      <c r="H56" s="91"/>
      <c r="I56" s="92"/>
      <c r="J56" s="93" t="s">
        <v>128</v>
      </c>
    </row>
    <row r="57" spans="1:10" ht="17.25" customHeight="1">
      <c r="A57" s="90"/>
      <c r="B57" s="90"/>
      <c r="C57" s="91"/>
      <c r="D57" s="92"/>
      <c r="E57" s="92"/>
      <c r="F57" s="90"/>
      <c r="G57" s="90"/>
      <c r="H57" s="91"/>
      <c r="I57" s="92"/>
      <c r="J57" s="93"/>
    </row>
    <row r="58" spans="1:10">
      <c r="A58" s="90"/>
      <c r="B58" s="90"/>
      <c r="C58" s="91"/>
      <c r="D58" s="92"/>
      <c r="E58" s="92"/>
      <c r="F58" s="90"/>
      <c r="G58" s="90"/>
      <c r="H58" s="47"/>
      <c r="I58" s="393" t="s">
        <v>47</v>
      </c>
      <c r="J58" s="394"/>
    </row>
    <row r="59" spans="1:10" ht="7.5" customHeight="1">
      <c r="A59" s="50"/>
      <c r="B59" s="51"/>
      <c r="C59" s="52"/>
      <c r="D59" s="53"/>
      <c r="E59" s="53"/>
      <c r="F59" s="51"/>
      <c r="G59" s="51"/>
      <c r="H59" s="52"/>
      <c r="I59" s="53"/>
      <c r="J59" s="53"/>
    </row>
    <row r="60" spans="1:10">
      <c r="A60" s="389" t="s">
        <v>129</v>
      </c>
      <c r="B60" s="384"/>
      <c r="C60" s="94" t="s">
        <v>130</v>
      </c>
      <c r="D60" s="95" t="s">
        <v>23</v>
      </c>
      <c r="E60" s="95" t="s">
        <v>24</v>
      </c>
      <c r="F60" s="389" t="s">
        <v>129</v>
      </c>
      <c r="G60" s="390"/>
      <c r="H60" s="94" t="s">
        <v>130</v>
      </c>
      <c r="I60" s="95" t="s">
        <v>23</v>
      </c>
      <c r="J60" s="95" t="s">
        <v>24</v>
      </c>
    </row>
    <row r="61" spans="1:10" ht="7.5" customHeight="1">
      <c r="A61" s="56"/>
      <c r="B61" s="57"/>
      <c r="C61" s="58"/>
      <c r="D61" s="59"/>
      <c r="E61" s="59"/>
      <c r="F61" s="57"/>
      <c r="G61" s="57"/>
      <c r="H61" s="58"/>
      <c r="I61" s="59"/>
      <c r="J61" s="59"/>
    </row>
    <row r="62" spans="1:10" ht="13.5" customHeight="1">
      <c r="A62" s="96"/>
      <c r="B62" s="97"/>
      <c r="C62" s="98"/>
      <c r="D62" s="99"/>
      <c r="E62" s="100"/>
      <c r="F62" s="101"/>
      <c r="G62" s="97"/>
      <c r="H62" s="98"/>
      <c r="I62" s="99"/>
      <c r="J62" s="100"/>
    </row>
    <row r="63" spans="1:10" ht="13.5" customHeight="1">
      <c r="A63" s="102"/>
      <c r="B63" s="103"/>
      <c r="C63" s="104"/>
      <c r="D63" s="105"/>
      <c r="E63" s="106"/>
      <c r="F63" s="101"/>
      <c r="G63" s="103"/>
      <c r="H63" s="104"/>
      <c r="I63" s="105"/>
      <c r="J63" s="106"/>
    </row>
    <row r="64" spans="1:10">
      <c r="A64" s="76" t="s">
        <v>131</v>
      </c>
      <c r="B64" s="77" t="s">
        <v>132</v>
      </c>
      <c r="C64" s="78">
        <f>SUM(C66:C70)</f>
        <v>17385</v>
      </c>
      <c r="D64" s="79">
        <f>SUM(D66:D70)</f>
        <v>8221</v>
      </c>
      <c r="E64" s="80">
        <f>SUM(E66:E70)</f>
        <v>9164</v>
      </c>
      <c r="F64" s="107" t="s">
        <v>133</v>
      </c>
      <c r="G64" s="77" t="s">
        <v>132</v>
      </c>
      <c r="H64" s="78">
        <f>SUM(H66:H70)</f>
        <v>2119</v>
      </c>
      <c r="I64" s="79">
        <f>SUM(I66:I70)</f>
        <v>535</v>
      </c>
      <c r="J64" s="80">
        <f>SUM(J66:J70)</f>
        <v>1584</v>
      </c>
    </row>
    <row r="65" spans="1:10">
      <c r="A65" s="69"/>
      <c r="B65" s="70"/>
      <c r="C65" s="81"/>
      <c r="D65" s="82"/>
      <c r="E65" s="83"/>
      <c r="F65" s="90"/>
      <c r="G65" s="70"/>
      <c r="H65" s="81"/>
      <c r="I65" s="82"/>
      <c r="J65" s="83"/>
    </row>
    <row r="66" spans="1:10">
      <c r="A66" s="69" t="s">
        <v>134</v>
      </c>
      <c r="B66" s="70"/>
      <c r="C66" s="78">
        <v>3061</v>
      </c>
      <c r="D66" s="79">
        <v>1461</v>
      </c>
      <c r="E66" s="80">
        <v>1600</v>
      </c>
      <c r="F66" s="90" t="s">
        <v>135</v>
      </c>
      <c r="G66" s="70"/>
      <c r="H66" s="78">
        <v>611</v>
      </c>
      <c r="I66" s="79">
        <v>174</v>
      </c>
      <c r="J66" s="80">
        <v>437</v>
      </c>
    </row>
    <row r="67" spans="1:10">
      <c r="A67" s="69" t="s">
        <v>136</v>
      </c>
      <c r="B67" s="70"/>
      <c r="C67" s="78">
        <v>3180</v>
      </c>
      <c r="D67" s="79">
        <v>1548</v>
      </c>
      <c r="E67" s="80">
        <v>1632</v>
      </c>
      <c r="F67" s="90" t="s">
        <v>137</v>
      </c>
      <c r="G67" s="70"/>
      <c r="H67" s="78">
        <v>544</v>
      </c>
      <c r="I67" s="79">
        <v>149</v>
      </c>
      <c r="J67" s="80">
        <v>395</v>
      </c>
    </row>
    <row r="68" spans="1:10">
      <c r="A68" s="69" t="s">
        <v>138</v>
      </c>
      <c r="B68" s="70"/>
      <c r="C68" s="78">
        <v>3432</v>
      </c>
      <c r="D68" s="79">
        <v>1621</v>
      </c>
      <c r="E68" s="80">
        <v>1811</v>
      </c>
      <c r="F68" s="90" t="s">
        <v>139</v>
      </c>
      <c r="G68" s="70"/>
      <c r="H68" s="78">
        <v>388</v>
      </c>
      <c r="I68" s="79">
        <v>93</v>
      </c>
      <c r="J68" s="80">
        <v>295</v>
      </c>
    </row>
    <row r="69" spans="1:10">
      <c r="A69" s="69" t="s">
        <v>140</v>
      </c>
      <c r="B69" s="70"/>
      <c r="C69" s="78">
        <v>3740</v>
      </c>
      <c r="D69" s="79">
        <v>1746</v>
      </c>
      <c r="E69" s="80">
        <v>1994</v>
      </c>
      <c r="F69" s="90" t="s">
        <v>141</v>
      </c>
      <c r="G69" s="70"/>
      <c r="H69" s="78">
        <v>334</v>
      </c>
      <c r="I69" s="79">
        <v>72</v>
      </c>
      <c r="J69" s="80">
        <v>262</v>
      </c>
    </row>
    <row r="70" spans="1:10">
      <c r="A70" s="69" t="s">
        <v>142</v>
      </c>
      <c r="B70" s="70"/>
      <c r="C70" s="78">
        <v>3972</v>
      </c>
      <c r="D70" s="79">
        <v>1845</v>
      </c>
      <c r="E70" s="80">
        <v>2127</v>
      </c>
      <c r="F70" s="90" t="s">
        <v>143</v>
      </c>
      <c r="G70" s="70"/>
      <c r="H70" s="78">
        <v>242</v>
      </c>
      <c r="I70" s="79">
        <v>47</v>
      </c>
      <c r="J70" s="80">
        <v>195</v>
      </c>
    </row>
    <row r="71" spans="1:10">
      <c r="A71" s="69"/>
      <c r="B71" s="70"/>
      <c r="C71" s="81"/>
      <c r="D71" s="82"/>
      <c r="E71" s="83"/>
      <c r="F71" s="108"/>
      <c r="G71" s="75"/>
      <c r="H71" s="71"/>
      <c r="I71" s="72"/>
      <c r="J71" s="73"/>
    </row>
    <row r="72" spans="1:10">
      <c r="A72" s="76" t="s">
        <v>144</v>
      </c>
      <c r="B72" s="70"/>
      <c r="C72" s="78">
        <f>SUM(C74:C78)</f>
        <v>22955</v>
      </c>
      <c r="D72" s="79">
        <f>SUM(D74:D78)</f>
        <v>10863</v>
      </c>
      <c r="E72" s="80">
        <f>SUM(E74:E78)</f>
        <v>12092</v>
      </c>
      <c r="F72" s="107" t="s">
        <v>145</v>
      </c>
      <c r="G72" s="70"/>
      <c r="H72" s="78">
        <f>SUM(H74:H78)</f>
        <v>526</v>
      </c>
      <c r="I72" s="79">
        <f>SUM(I74:I78)</f>
        <v>76</v>
      </c>
      <c r="J72" s="80">
        <f>SUM(J74:J78)</f>
        <v>450</v>
      </c>
    </row>
    <row r="73" spans="1:10">
      <c r="A73" s="69"/>
      <c r="B73" s="70"/>
      <c r="C73" s="81"/>
      <c r="D73" s="82"/>
      <c r="E73" s="83"/>
      <c r="F73" s="90"/>
      <c r="G73" s="70"/>
      <c r="H73" s="81"/>
      <c r="I73" s="82"/>
      <c r="J73" s="83"/>
    </row>
    <row r="74" spans="1:10">
      <c r="A74" s="69" t="s">
        <v>146</v>
      </c>
      <c r="B74" s="70"/>
      <c r="C74" s="78">
        <v>4511</v>
      </c>
      <c r="D74" s="79">
        <v>2129</v>
      </c>
      <c r="E74" s="80">
        <v>2382</v>
      </c>
      <c r="F74" s="90" t="s">
        <v>147</v>
      </c>
      <c r="G74" s="70"/>
      <c r="H74" s="78">
        <v>188</v>
      </c>
      <c r="I74" s="79">
        <v>29</v>
      </c>
      <c r="J74" s="80">
        <v>159</v>
      </c>
    </row>
    <row r="75" spans="1:10">
      <c r="A75" s="69" t="s">
        <v>148</v>
      </c>
      <c r="B75" s="70"/>
      <c r="C75" s="78">
        <v>5140</v>
      </c>
      <c r="D75" s="79">
        <v>2422</v>
      </c>
      <c r="E75" s="80">
        <v>2718</v>
      </c>
      <c r="F75" s="90" t="s">
        <v>149</v>
      </c>
      <c r="G75" s="70"/>
      <c r="H75" s="78">
        <v>132</v>
      </c>
      <c r="I75" s="79">
        <v>17</v>
      </c>
      <c r="J75" s="80">
        <v>115</v>
      </c>
    </row>
    <row r="76" spans="1:10">
      <c r="A76" s="69" t="s">
        <v>150</v>
      </c>
      <c r="B76" s="70"/>
      <c r="C76" s="78">
        <v>5342</v>
      </c>
      <c r="D76" s="79">
        <v>2520</v>
      </c>
      <c r="E76" s="80">
        <v>2822</v>
      </c>
      <c r="F76" s="90" t="s">
        <v>151</v>
      </c>
      <c r="G76" s="70"/>
      <c r="H76" s="78">
        <v>90</v>
      </c>
      <c r="I76" s="79">
        <v>18</v>
      </c>
      <c r="J76" s="80">
        <v>72</v>
      </c>
    </row>
    <row r="77" spans="1:10">
      <c r="A77" s="69" t="s">
        <v>152</v>
      </c>
      <c r="B77" s="70"/>
      <c r="C77" s="78">
        <v>4809</v>
      </c>
      <c r="D77" s="79">
        <v>2251</v>
      </c>
      <c r="E77" s="80">
        <v>2558</v>
      </c>
      <c r="F77" s="90" t="s">
        <v>153</v>
      </c>
      <c r="G77" s="70"/>
      <c r="H77" s="78">
        <v>61</v>
      </c>
      <c r="I77" s="79">
        <v>6</v>
      </c>
      <c r="J77" s="80">
        <v>55</v>
      </c>
    </row>
    <row r="78" spans="1:10">
      <c r="A78" s="69" t="s">
        <v>154</v>
      </c>
      <c r="B78" s="70"/>
      <c r="C78" s="78">
        <v>3153</v>
      </c>
      <c r="D78" s="79">
        <v>1541</v>
      </c>
      <c r="E78" s="80">
        <v>1612</v>
      </c>
      <c r="F78" s="90" t="s">
        <v>155</v>
      </c>
      <c r="G78" s="70"/>
      <c r="H78" s="78">
        <v>55</v>
      </c>
      <c r="I78" s="79">
        <v>6</v>
      </c>
      <c r="J78" s="80">
        <v>49</v>
      </c>
    </row>
    <row r="79" spans="1:10">
      <c r="A79" s="69"/>
      <c r="B79" s="70"/>
      <c r="C79" s="81"/>
      <c r="D79" s="82"/>
      <c r="E79" s="83"/>
      <c r="F79" s="90"/>
      <c r="G79" s="70"/>
      <c r="H79" s="81"/>
      <c r="I79" s="82"/>
      <c r="J79" s="83"/>
    </row>
    <row r="80" spans="1:10">
      <c r="A80" s="76" t="s">
        <v>156</v>
      </c>
      <c r="B80" s="70"/>
      <c r="C80" s="78">
        <f>SUM(C82:C86)</f>
        <v>20064</v>
      </c>
      <c r="D80" s="79">
        <f>SUM(D82:D86)</f>
        <v>9558</v>
      </c>
      <c r="E80" s="80">
        <f>SUM(E82:E86)</f>
        <v>10506</v>
      </c>
      <c r="F80" s="383" t="s">
        <v>157</v>
      </c>
      <c r="G80" s="387"/>
      <c r="H80" s="78">
        <v>97</v>
      </c>
      <c r="I80" s="79">
        <v>10</v>
      </c>
      <c r="J80" s="80">
        <v>87</v>
      </c>
    </row>
    <row r="81" spans="1:10">
      <c r="A81" s="69"/>
      <c r="B81" s="70"/>
      <c r="C81" s="81"/>
      <c r="D81" s="82"/>
      <c r="E81" s="83"/>
      <c r="F81" s="90"/>
      <c r="G81" s="70"/>
      <c r="H81" s="81"/>
      <c r="I81" s="82"/>
      <c r="J81" s="83"/>
    </row>
    <row r="82" spans="1:10">
      <c r="A82" s="69" t="s">
        <v>158</v>
      </c>
      <c r="B82" s="70"/>
      <c r="C82" s="78">
        <v>3609</v>
      </c>
      <c r="D82" s="79">
        <v>1718</v>
      </c>
      <c r="E82" s="80">
        <v>1891</v>
      </c>
      <c r="F82" s="383" t="s">
        <v>159</v>
      </c>
      <c r="G82" s="387"/>
      <c r="H82" s="78">
        <v>2995</v>
      </c>
      <c r="I82" s="79">
        <v>1572</v>
      </c>
      <c r="J82" s="80">
        <v>1423</v>
      </c>
    </row>
    <row r="83" spans="1:10">
      <c r="A83" s="69" t="s">
        <v>160</v>
      </c>
      <c r="B83" s="70"/>
      <c r="C83" s="78">
        <v>4311</v>
      </c>
      <c r="D83" s="79">
        <v>1973</v>
      </c>
      <c r="E83" s="80">
        <v>2338</v>
      </c>
      <c r="F83" s="90"/>
      <c r="G83" s="70"/>
      <c r="H83" s="81"/>
      <c r="I83" s="82"/>
      <c r="J83" s="83"/>
    </row>
    <row r="84" spans="1:10">
      <c r="A84" s="69" t="s">
        <v>161</v>
      </c>
      <c r="B84" s="70"/>
      <c r="C84" s="78">
        <v>3963</v>
      </c>
      <c r="D84" s="79">
        <v>1902</v>
      </c>
      <c r="E84" s="80">
        <v>2061</v>
      </c>
      <c r="F84" s="90"/>
      <c r="G84" s="70"/>
      <c r="H84" s="81"/>
      <c r="I84" s="82"/>
      <c r="J84" s="83"/>
    </row>
    <row r="85" spans="1:10">
      <c r="A85" s="69" t="s">
        <v>162</v>
      </c>
      <c r="B85" s="70"/>
      <c r="C85" s="78">
        <v>4206</v>
      </c>
      <c r="D85" s="79">
        <v>2090</v>
      </c>
      <c r="E85" s="80">
        <v>2116</v>
      </c>
      <c r="F85" s="388" t="s">
        <v>163</v>
      </c>
      <c r="G85" s="384"/>
      <c r="H85" s="81"/>
      <c r="I85" s="82"/>
      <c r="J85" s="83"/>
    </row>
    <row r="86" spans="1:10">
      <c r="A86" s="69" t="s">
        <v>164</v>
      </c>
      <c r="B86" s="70"/>
      <c r="C86" s="78">
        <v>3975</v>
      </c>
      <c r="D86" s="79">
        <v>1875</v>
      </c>
      <c r="E86" s="80">
        <v>2100</v>
      </c>
      <c r="F86" s="383" t="s">
        <v>165</v>
      </c>
      <c r="G86" s="384"/>
      <c r="H86" s="78">
        <f>C8+C16+C24</f>
        <v>43271</v>
      </c>
      <c r="I86" s="79">
        <f>D8+D16+D24</f>
        <v>22064</v>
      </c>
      <c r="J86" s="80">
        <f>E8+E16+E24</f>
        <v>21207</v>
      </c>
    </row>
    <row r="87" spans="1:10">
      <c r="A87" s="69"/>
      <c r="B87" s="70"/>
      <c r="C87" s="81"/>
      <c r="D87" s="82"/>
      <c r="E87" s="83"/>
      <c r="F87" s="383" t="s">
        <v>166</v>
      </c>
      <c r="G87" s="384"/>
      <c r="H87" s="78">
        <f>C32+C40+C48+C64+H48+H40+H32+H24+H16+H8</f>
        <v>185242</v>
      </c>
      <c r="I87" s="79">
        <f>D32+D40+D48+D64+I48+I40+I32+I24+I16+I8</f>
        <v>94017</v>
      </c>
      <c r="J87" s="80">
        <f>E32+E40+E48+E64+J48+J40+J32+J24+J16+J8</f>
        <v>91225</v>
      </c>
    </row>
    <row r="88" spans="1:10">
      <c r="A88" s="76" t="s">
        <v>167</v>
      </c>
      <c r="B88" s="70"/>
      <c r="C88" s="78">
        <f>SUM(C90:C94)</f>
        <v>14769</v>
      </c>
      <c r="D88" s="79">
        <f>SUM(D90:D94)</f>
        <v>7304</v>
      </c>
      <c r="E88" s="80">
        <f>SUM(E90:E94)</f>
        <v>7465</v>
      </c>
      <c r="F88" s="383" t="s">
        <v>168</v>
      </c>
      <c r="G88" s="384"/>
      <c r="H88" s="81">
        <f>C72+C80+C88+C96+C104+H64+H72+H80</f>
        <v>75000</v>
      </c>
      <c r="I88" s="82">
        <f>D72+D80+D88+D96+D104+I64+I72+I80</f>
        <v>34302</v>
      </c>
      <c r="J88" s="83">
        <f>E72+E80+E88+E96+E104+J64+J72+J80</f>
        <v>40698</v>
      </c>
    </row>
    <row r="89" spans="1:10">
      <c r="A89" s="69"/>
      <c r="B89" s="70"/>
      <c r="C89" s="81"/>
      <c r="D89" s="82"/>
      <c r="E89" s="83"/>
      <c r="F89" s="383" t="s">
        <v>169</v>
      </c>
      <c r="G89" s="384"/>
      <c r="H89" s="78">
        <f>C72+C80</f>
        <v>43019</v>
      </c>
      <c r="I89" s="79">
        <f>D72+D80</f>
        <v>20421</v>
      </c>
      <c r="J89" s="80">
        <f>E72+E80</f>
        <v>22598</v>
      </c>
    </row>
    <row r="90" spans="1:10">
      <c r="A90" s="69" t="s">
        <v>170</v>
      </c>
      <c r="B90" s="70"/>
      <c r="C90" s="78">
        <v>3520</v>
      </c>
      <c r="D90" s="79">
        <v>1757</v>
      </c>
      <c r="E90" s="80">
        <v>1763</v>
      </c>
      <c r="F90" s="383" t="s">
        <v>171</v>
      </c>
      <c r="G90" s="384"/>
      <c r="H90" s="78">
        <f>C88+C96+C104+H64+H72+H80</f>
        <v>31981</v>
      </c>
      <c r="I90" s="79">
        <f>D88+D96+D104+I64+I72+I80</f>
        <v>13881</v>
      </c>
      <c r="J90" s="80">
        <f>E88+E96+E104+J64+J72+J80</f>
        <v>18100</v>
      </c>
    </row>
    <row r="91" spans="1:10">
      <c r="A91" s="69" t="s">
        <v>172</v>
      </c>
      <c r="B91" s="70"/>
      <c r="C91" s="78">
        <v>2986</v>
      </c>
      <c r="D91" s="79">
        <v>1520</v>
      </c>
      <c r="E91" s="80">
        <v>1466</v>
      </c>
      <c r="F91" s="109"/>
      <c r="G91" s="110"/>
      <c r="H91" s="111"/>
      <c r="I91" s="112"/>
      <c r="J91" s="113"/>
    </row>
    <row r="92" spans="1:10">
      <c r="A92" s="69" t="s">
        <v>173</v>
      </c>
      <c r="B92" s="70"/>
      <c r="C92" s="78">
        <v>2839</v>
      </c>
      <c r="D92" s="79">
        <v>1381</v>
      </c>
      <c r="E92" s="80">
        <v>1458</v>
      </c>
      <c r="F92" s="107"/>
      <c r="G92" s="114"/>
      <c r="H92" s="115"/>
      <c r="I92" s="116"/>
      <c r="J92" s="117"/>
    </row>
    <row r="93" spans="1:10">
      <c r="A93" s="69" t="s">
        <v>174</v>
      </c>
      <c r="B93" s="70"/>
      <c r="C93" s="78">
        <v>2801</v>
      </c>
      <c r="D93" s="79">
        <v>1343</v>
      </c>
      <c r="E93" s="80">
        <v>1458</v>
      </c>
      <c r="F93" s="385" t="s">
        <v>175</v>
      </c>
      <c r="G93" s="384"/>
      <c r="H93" s="118"/>
      <c r="I93" s="119"/>
      <c r="J93" s="120"/>
    </row>
    <row r="94" spans="1:10">
      <c r="A94" s="69" t="s">
        <v>176</v>
      </c>
      <c r="B94" s="70"/>
      <c r="C94" s="78">
        <v>2623</v>
      </c>
      <c r="D94" s="79">
        <v>1303</v>
      </c>
      <c r="E94" s="80">
        <v>1320</v>
      </c>
      <c r="F94" s="107" t="s">
        <v>177</v>
      </c>
      <c r="G94" s="114"/>
      <c r="H94" s="121">
        <v>14.25672</v>
      </c>
      <c r="I94" s="122">
        <v>14.67187</v>
      </c>
      <c r="J94" s="123">
        <v>13.849019999999999</v>
      </c>
    </row>
    <row r="95" spans="1:10">
      <c r="A95" s="69"/>
      <c r="B95" s="70"/>
      <c r="C95" s="81"/>
      <c r="D95" s="82"/>
      <c r="E95" s="83"/>
      <c r="F95" s="107" t="s">
        <v>178</v>
      </c>
      <c r="G95" s="124"/>
      <c r="H95" s="121">
        <v>61.032640000000001</v>
      </c>
      <c r="I95" s="122">
        <v>62.518369999999997</v>
      </c>
      <c r="J95" s="123">
        <v>59.573560000000001</v>
      </c>
    </row>
    <row r="96" spans="1:10" ht="13.5" customHeight="1">
      <c r="A96" s="76" t="s">
        <v>179</v>
      </c>
      <c r="B96" s="70"/>
      <c r="C96" s="78">
        <f>SUM(C98:C102)</f>
        <v>9435</v>
      </c>
      <c r="D96" s="79">
        <f>SUM(D98:D102)</f>
        <v>4116</v>
      </c>
      <c r="E96" s="80">
        <f>SUM(E98:E102)</f>
        <v>5319</v>
      </c>
      <c r="F96" s="107" t="s">
        <v>180</v>
      </c>
      <c r="G96" s="124"/>
      <c r="H96" s="121">
        <v>24.710640000000001</v>
      </c>
      <c r="I96" s="122">
        <v>22.809760000000001</v>
      </c>
      <c r="J96" s="123">
        <v>26.57742</v>
      </c>
    </row>
    <row r="97" spans="1:10">
      <c r="A97" s="69"/>
      <c r="B97" s="70"/>
      <c r="C97" s="81"/>
      <c r="D97" s="82"/>
      <c r="E97" s="83"/>
      <c r="F97" s="107" t="s">
        <v>181</v>
      </c>
      <c r="G97" s="114"/>
      <c r="H97" s="121">
        <v>14.035196471217718</v>
      </c>
      <c r="I97" s="122">
        <v>13.438847027080387</v>
      </c>
      <c r="J97" s="123">
        <v>14.621521419836562</v>
      </c>
    </row>
    <row r="98" spans="1:10">
      <c r="A98" s="69" t="s">
        <v>182</v>
      </c>
      <c r="B98" s="70"/>
      <c r="C98" s="78">
        <v>2304</v>
      </c>
      <c r="D98" s="79">
        <v>1017</v>
      </c>
      <c r="E98" s="80">
        <v>1287</v>
      </c>
      <c r="F98" s="107" t="s">
        <v>183</v>
      </c>
      <c r="G98" s="114"/>
      <c r="H98" s="121">
        <v>10.536949999999999</v>
      </c>
      <c r="I98" s="122">
        <v>9.2304300000000001</v>
      </c>
      <c r="J98" s="123">
        <v>11.82002</v>
      </c>
    </row>
    <row r="99" spans="1:10">
      <c r="A99" s="69" t="s">
        <v>184</v>
      </c>
      <c r="B99" s="70"/>
      <c r="C99" s="78">
        <v>2094</v>
      </c>
      <c r="D99" s="79">
        <v>947</v>
      </c>
      <c r="E99" s="80">
        <v>1147</v>
      </c>
      <c r="F99" s="109"/>
      <c r="G99" s="110"/>
      <c r="H99" s="125"/>
      <c r="I99" s="126"/>
      <c r="J99" s="127"/>
    </row>
    <row r="100" spans="1:10">
      <c r="A100" s="69" t="s">
        <v>185</v>
      </c>
      <c r="B100" s="70"/>
      <c r="C100" s="78">
        <v>1802</v>
      </c>
      <c r="D100" s="79">
        <v>806</v>
      </c>
      <c r="E100" s="80">
        <v>996</v>
      </c>
      <c r="F100" s="107"/>
      <c r="G100" s="114"/>
      <c r="H100" s="125"/>
      <c r="I100" s="126"/>
      <c r="J100" s="127"/>
    </row>
    <row r="101" spans="1:10">
      <c r="A101" s="69" t="s">
        <v>186</v>
      </c>
      <c r="B101" s="70"/>
      <c r="C101" s="78">
        <v>1687</v>
      </c>
      <c r="D101" s="79">
        <v>698</v>
      </c>
      <c r="E101" s="80">
        <v>989</v>
      </c>
      <c r="F101" s="385" t="s">
        <v>187</v>
      </c>
      <c r="G101" s="386"/>
      <c r="H101" s="125">
        <v>44.37782</v>
      </c>
      <c r="I101" s="126">
        <v>43.315359999999998</v>
      </c>
      <c r="J101" s="127">
        <v>45.421230000000001</v>
      </c>
    </row>
    <row r="102" spans="1:10">
      <c r="A102" s="69" t="s">
        <v>188</v>
      </c>
      <c r="B102" s="70"/>
      <c r="C102" s="78">
        <v>1548</v>
      </c>
      <c r="D102" s="79">
        <v>648</v>
      </c>
      <c r="E102" s="80">
        <v>900</v>
      </c>
      <c r="F102" s="108"/>
      <c r="G102" s="75"/>
      <c r="H102" s="128"/>
      <c r="I102" s="129"/>
      <c r="J102" s="130"/>
    </row>
    <row r="103" spans="1:10">
      <c r="A103" s="69"/>
      <c r="B103" s="70"/>
      <c r="C103" s="81"/>
      <c r="D103" s="82"/>
      <c r="E103" s="83"/>
      <c r="F103" s="108"/>
      <c r="G103" s="75"/>
      <c r="H103" s="128"/>
      <c r="I103" s="129"/>
      <c r="J103" s="130"/>
    </row>
    <row r="104" spans="1:10">
      <c r="A104" s="76" t="s">
        <v>189</v>
      </c>
      <c r="B104" s="70"/>
      <c r="C104" s="78">
        <f>SUM(C106:C110)</f>
        <v>5035</v>
      </c>
      <c r="D104" s="79">
        <f>SUM(D106:D110)</f>
        <v>1840</v>
      </c>
      <c r="E104" s="80">
        <f>SUM(E106:E110)</f>
        <v>3195</v>
      </c>
      <c r="F104" s="108"/>
      <c r="G104" s="75"/>
      <c r="H104" s="128"/>
      <c r="I104" s="129"/>
      <c r="J104" s="130"/>
    </row>
    <row r="105" spans="1:10">
      <c r="A105" s="69"/>
      <c r="B105" s="70"/>
      <c r="C105" s="81"/>
      <c r="D105" s="82"/>
      <c r="E105" s="83"/>
      <c r="F105" s="108"/>
      <c r="G105" s="75"/>
      <c r="H105" s="128"/>
      <c r="I105" s="129"/>
      <c r="J105" s="130"/>
    </row>
    <row r="106" spans="1:10" ht="13.5" customHeight="1">
      <c r="A106" s="69" t="s">
        <v>190</v>
      </c>
      <c r="B106" s="70"/>
      <c r="C106" s="78">
        <v>1274</v>
      </c>
      <c r="D106" s="79">
        <v>527</v>
      </c>
      <c r="E106" s="80">
        <v>747</v>
      </c>
      <c r="F106" s="131"/>
      <c r="G106" s="132"/>
      <c r="H106" s="133"/>
      <c r="I106" s="134"/>
      <c r="J106" s="135"/>
    </row>
    <row r="107" spans="1:10">
      <c r="A107" s="69" t="s">
        <v>191</v>
      </c>
      <c r="B107" s="70"/>
      <c r="C107" s="78">
        <v>1128</v>
      </c>
      <c r="D107" s="79">
        <v>421</v>
      </c>
      <c r="E107" s="80">
        <v>707</v>
      </c>
      <c r="F107" s="108"/>
      <c r="G107" s="75"/>
      <c r="H107" s="128"/>
      <c r="I107" s="129"/>
      <c r="J107" s="130"/>
    </row>
    <row r="108" spans="1:10">
      <c r="A108" s="69" t="s">
        <v>192</v>
      </c>
      <c r="B108" s="70"/>
      <c r="C108" s="78">
        <v>997</v>
      </c>
      <c r="D108" s="79">
        <v>359</v>
      </c>
      <c r="E108" s="80">
        <v>638</v>
      </c>
      <c r="F108" s="108"/>
      <c r="G108" s="75"/>
      <c r="H108" s="128"/>
      <c r="I108" s="129"/>
      <c r="J108" s="130"/>
    </row>
    <row r="109" spans="1:10">
      <c r="A109" s="69" t="s">
        <v>193</v>
      </c>
      <c r="B109" s="70"/>
      <c r="C109" s="78">
        <v>924</v>
      </c>
      <c r="D109" s="79">
        <v>321</v>
      </c>
      <c r="E109" s="80">
        <v>603</v>
      </c>
      <c r="F109" s="108"/>
      <c r="G109" s="75"/>
      <c r="H109" s="128"/>
      <c r="I109" s="129"/>
      <c r="J109" s="130"/>
    </row>
    <row r="110" spans="1:10">
      <c r="A110" s="85" t="s">
        <v>194</v>
      </c>
      <c r="B110" s="86"/>
      <c r="C110" s="87">
        <v>712</v>
      </c>
      <c r="D110" s="88">
        <v>212</v>
      </c>
      <c r="E110" s="89">
        <v>500</v>
      </c>
      <c r="F110" s="136"/>
      <c r="G110" s="137"/>
      <c r="H110" s="138"/>
      <c r="I110" s="139"/>
      <c r="J110" s="140"/>
    </row>
    <row r="111" spans="1:10">
      <c r="A111" s="90"/>
      <c r="B111" s="90"/>
      <c r="C111" s="141"/>
      <c r="D111" s="93"/>
      <c r="E111" s="93"/>
    </row>
    <row r="119" spans="1:5">
      <c r="A119" s="90"/>
      <c r="B119" s="90"/>
      <c r="C119" s="141"/>
      <c r="D119" s="93"/>
      <c r="E119" s="93"/>
    </row>
    <row r="137" ht="13.5" customHeight="1"/>
  </sheetData>
  <mergeCells count="17">
    <mergeCell ref="A60:B60"/>
    <mergeCell ref="F60:G60"/>
    <mergeCell ref="A1:J1"/>
    <mergeCell ref="I2:J2"/>
    <mergeCell ref="A4:B4"/>
    <mergeCell ref="F4:G4"/>
    <mergeCell ref="I58:J58"/>
    <mergeCell ref="F89:G89"/>
    <mergeCell ref="F90:G90"/>
    <mergeCell ref="F93:G93"/>
    <mergeCell ref="F101:G101"/>
    <mergeCell ref="F80:G80"/>
    <mergeCell ref="F82:G82"/>
    <mergeCell ref="F85:G85"/>
    <mergeCell ref="F86:G86"/>
    <mergeCell ref="F87:G87"/>
    <mergeCell ref="F88:G88"/>
  </mergeCells>
  <phoneticPr fontId="2"/>
  <pageMargins left="0.78740157480314965" right="0.78740157480314965" top="0.98425196850393704" bottom="0.98425196850393704" header="0.51181102362204722" footer="0.59055118110236227"/>
  <pageSetup paperSize="9" firstPageNumber="15" orientation="portrait" useFirstPageNumber="1" r:id="rId1"/>
  <headerFooter differentOddEven="1"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zoomScaleNormal="100" workbookViewId="0">
      <selection sqref="A1:M1"/>
    </sheetView>
  </sheetViews>
  <sheetFormatPr defaultRowHeight="13.5"/>
  <cols>
    <col min="1" max="1" width="9.375" style="45" customWidth="1"/>
    <col min="2" max="2" width="3.25" style="45" customWidth="1"/>
    <col min="3" max="13" width="10" style="45" customWidth="1"/>
    <col min="14" max="16384" width="9" style="45"/>
  </cols>
  <sheetData>
    <row r="1" spans="1:16" ht="17.25">
      <c r="A1" s="397" t="s">
        <v>195</v>
      </c>
      <c r="B1" s="398"/>
      <c r="C1" s="398"/>
      <c r="D1" s="398"/>
      <c r="E1" s="398"/>
      <c r="F1" s="398"/>
      <c r="G1" s="398"/>
      <c r="H1" s="398"/>
      <c r="I1" s="398"/>
      <c r="J1" s="398"/>
      <c r="K1" s="398"/>
      <c r="L1" s="398"/>
      <c r="M1" s="398"/>
      <c r="N1" s="142"/>
      <c r="O1" s="142"/>
    </row>
    <row r="2" spans="1:16" ht="13.5" customHeight="1">
      <c r="A2" s="143"/>
      <c r="B2" s="143"/>
      <c r="C2" s="143"/>
      <c r="D2" s="143"/>
      <c r="E2" s="143"/>
      <c r="F2" s="143"/>
      <c r="G2" s="143"/>
      <c r="H2" s="143"/>
      <c r="I2" s="143"/>
      <c r="J2" s="143"/>
      <c r="K2" s="143"/>
      <c r="L2" s="399" t="s">
        <v>47</v>
      </c>
      <c r="M2" s="394"/>
      <c r="N2" s="143"/>
      <c r="O2" s="143"/>
      <c r="P2" s="143"/>
    </row>
    <row r="3" spans="1:16" s="147" customFormat="1" ht="15" customHeight="1">
      <c r="A3" s="144"/>
      <c r="B3" s="145"/>
      <c r="C3" s="146" t="s">
        <v>196</v>
      </c>
      <c r="D3" s="400" t="s">
        <v>23</v>
      </c>
      <c r="E3" s="401"/>
      <c r="F3" s="401"/>
      <c r="G3" s="402"/>
      <c r="H3" s="403"/>
      <c r="I3" s="400" t="s">
        <v>24</v>
      </c>
      <c r="J3" s="401"/>
      <c r="K3" s="401"/>
      <c r="L3" s="402"/>
      <c r="M3" s="403"/>
    </row>
    <row r="4" spans="1:16" s="147" customFormat="1" ht="15" customHeight="1">
      <c r="A4" s="404" t="s">
        <v>197</v>
      </c>
      <c r="B4" s="405"/>
      <c r="C4" s="148"/>
      <c r="D4" s="149" t="s">
        <v>196</v>
      </c>
      <c r="E4" s="149" t="s">
        <v>198</v>
      </c>
      <c r="F4" s="149" t="s">
        <v>199</v>
      </c>
      <c r="G4" s="150" t="s">
        <v>200</v>
      </c>
      <c r="H4" s="151" t="s">
        <v>201</v>
      </c>
      <c r="I4" s="149" t="s">
        <v>196</v>
      </c>
      <c r="J4" s="149" t="s">
        <v>198</v>
      </c>
      <c r="K4" s="149" t="s">
        <v>199</v>
      </c>
      <c r="L4" s="150" t="s">
        <v>200</v>
      </c>
      <c r="M4" s="150" t="s">
        <v>201</v>
      </c>
    </row>
    <row r="5" spans="1:16" s="147" customFormat="1" ht="15" customHeight="1">
      <c r="A5" s="152"/>
      <c r="B5" s="153"/>
      <c r="C5" s="154"/>
      <c r="D5" s="155" t="s">
        <v>202</v>
      </c>
      <c r="E5" s="154"/>
      <c r="F5" s="154"/>
      <c r="G5" s="154"/>
      <c r="H5" s="153"/>
      <c r="I5" s="155" t="s">
        <v>202</v>
      </c>
      <c r="J5" s="154"/>
      <c r="K5" s="154"/>
      <c r="L5" s="154"/>
      <c r="M5" s="154"/>
    </row>
    <row r="6" spans="1:16" s="147" customFormat="1" ht="15.75" customHeight="1">
      <c r="A6" s="156" t="s">
        <v>203</v>
      </c>
      <c r="B6" s="157"/>
      <c r="C6" s="158">
        <v>260242</v>
      </c>
      <c r="D6" s="159">
        <v>128319</v>
      </c>
      <c r="E6" s="159">
        <v>39028</v>
      </c>
      <c r="F6" s="159">
        <v>78449</v>
      </c>
      <c r="G6" s="159">
        <v>3656</v>
      </c>
      <c r="H6" s="159">
        <v>4756</v>
      </c>
      <c r="I6" s="159">
        <v>131923</v>
      </c>
      <c r="J6" s="159">
        <v>28552</v>
      </c>
      <c r="K6" s="159">
        <v>78732</v>
      </c>
      <c r="L6" s="159">
        <v>15478</v>
      </c>
      <c r="M6" s="160">
        <v>7588</v>
      </c>
    </row>
    <row r="7" spans="1:16" s="147" customFormat="1" ht="15.75" customHeight="1">
      <c r="A7" s="156" t="s">
        <v>204</v>
      </c>
      <c r="B7" s="161"/>
      <c r="C7" s="162"/>
      <c r="D7" s="163"/>
      <c r="E7" s="163"/>
      <c r="F7" s="163"/>
      <c r="G7" s="163"/>
      <c r="H7" s="163"/>
      <c r="I7" s="163"/>
      <c r="J7" s="163"/>
      <c r="K7" s="163"/>
      <c r="L7" s="163"/>
      <c r="M7" s="164"/>
    </row>
    <row r="8" spans="1:16" s="147" customFormat="1" ht="15.75" customHeight="1">
      <c r="A8" s="156" t="s">
        <v>205</v>
      </c>
      <c r="B8" s="165" t="s">
        <v>52</v>
      </c>
      <c r="C8" s="166">
        <v>15993</v>
      </c>
      <c r="D8" s="167">
        <v>8245</v>
      </c>
      <c r="E8" s="167">
        <v>8148</v>
      </c>
      <c r="F8" s="167">
        <v>28</v>
      </c>
      <c r="G8" s="167">
        <v>1</v>
      </c>
      <c r="H8" s="167">
        <v>2</v>
      </c>
      <c r="I8" s="167">
        <v>7748</v>
      </c>
      <c r="J8" s="167">
        <v>7651</v>
      </c>
      <c r="K8" s="167">
        <v>32</v>
      </c>
      <c r="L8" s="167" t="s">
        <v>206</v>
      </c>
      <c r="M8" s="168">
        <v>1</v>
      </c>
    </row>
    <row r="9" spans="1:16" s="147" customFormat="1" ht="15.75" customHeight="1">
      <c r="A9" s="156" t="s">
        <v>207</v>
      </c>
      <c r="B9" s="161"/>
      <c r="C9" s="166">
        <v>14530</v>
      </c>
      <c r="D9" s="167">
        <v>7420</v>
      </c>
      <c r="E9" s="167">
        <v>6851</v>
      </c>
      <c r="F9" s="167">
        <v>343</v>
      </c>
      <c r="G9" s="167" t="s">
        <v>206</v>
      </c>
      <c r="H9" s="167">
        <v>10</v>
      </c>
      <c r="I9" s="167">
        <v>7110</v>
      </c>
      <c r="J9" s="167">
        <v>6352</v>
      </c>
      <c r="K9" s="167">
        <v>580</v>
      </c>
      <c r="L9" s="167">
        <v>1</v>
      </c>
      <c r="M9" s="168">
        <v>49</v>
      </c>
    </row>
    <row r="10" spans="1:16" s="147" customFormat="1" ht="15.75" customHeight="1">
      <c r="A10" s="156" t="s">
        <v>208</v>
      </c>
      <c r="B10" s="161"/>
      <c r="C10" s="166">
        <v>15632</v>
      </c>
      <c r="D10" s="167">
        <v>7954</v>
      </c>
      <c r="E10" s="167">
        <v>5294</v>
      </c>
      <c r="F10" s="167">
        <v>2343</v>
      </c>
      <c r="G10" s="167">
        <v>2</v>
      </c>
      <c r="H10" s="167">
        <v>65</v>
      </c>
      <c r="I10" s="167">
        <v>7678</v>
      </c>
      <c r="J10" s="167">
        <v>4155</v>
      </c>
      <c r="K10" s="167">
        <v>3234</v>
      </c>
      <c r="L10" s="167">
        <v>5</v>
      </c>
      <c r="M10" s="168">
        <v>144</v>
      </c>
    </row>
    <row r="11" spans="1:16" s="147" customFormat="1" ht="15.75" customHeight="1">
      <c r="A11" s="156" t="s">
        <v>209</v>
      </c>
      <c r="B11" s="161"/>
      <c r="C11" s="166">
        <v>17992</v>
      </c>
      <c r="D11" s="167">
        <v>9214</v>
      </c>
      <c r="E11" s="167">
        <v>3867</v>
      </c>
      <c r="F11" s="167">
        <v>4861</v>
      </c>
      <c r="G11" s="167">
        <v>7</v>
      </c>
      <c r="H11" s="167">
        <v>189</v>
      </c>
      <c r="I11" s="167">
        <v>8778</v>
      </c>
      <c r="J11" s="167">
        <v>2445</v>
      </c>
      <c r="K11" s="167">
        <v>5873</v>
      </c>
      <c r="L11" s="167">
        <v>11</v>
      </c>
      <c r="M11" s="168">
        <v>321</v>
      </c>
    </row>
    <row r="12" spans="1:16" s="147" customFormat="1" ht="15.75" customHeight="1">
      <c r="A12" s="156" t="s">
        <v>210</v>
      </c>
      <c r="B12" s="161"/>
      <c r="C12" s="166">
        <v>21875</v>
      </c>
      <c r="D12" s="167">
        <v>11228</v>
      </c>
      <c r="E12" s="167">
        <v>3532</v>
      </c>
      <c r="F12" s="167">
        <v>7074</v>
      </c>
      <c r="G12" s="167">
        <v>11</v>
      </c>
      <c r="H12" s="167">
        <v>330</v>
      </c>
      <c r="I12" s="167">
        <v>10647</v>
      </c>
      <c r="J12" s="167">
        <v>2027</v>
      </c>
      <c r="K12" s="167">
        <v>7874</v>
      </c>
      <c r="L12" s="167">
        <v>17</v>
      </c>
      <c r="M12" s="168">
        <v>590</v>
      </c>
    </row>
    <row r="13" spans="1:16" s="147" customFormat="1" ht="15.75" customHeight="1">
      <c r="A13" s="156" t="s">
        <v>211</v>
      </c>
      <c r="B13" s="161"/>
      <c r="C13" s="166">
        <v>26703</v>
      </c>
      <c r="D13" s="167">
        <v>13684</v>
      </c>
      <c r="E13" s="167">
        <v>3695</v>
      </c>
      <c r="F13" s="167">
        <v>9101</v>
      </c>
      <c r="G13" s="167">
        <v>32</v>
      </c>
      <c r="H13" s="167">
        <v>542</v>
      </c>
      <c r="I13" s="167">
        <v>13019</v>
      </c>
      <c r="J13" s="169">
        <v>2015</v>
      </c>
      <c r="K13" s="167">
        <v>9837</v>
      </c>
      <c r="L13" s="167">
        <v>67</v>
      </c>
      <c r="M13" s="168">
        <v>986</v>
      </c>
    </row>
    <row r="14" spans="1:16" s="147" customFormat="1" ht="15.75" customHeight="1">
      <c r="A14" s="156" t="s">
        <v>212</v>
      </c>
      <c r="B14" s="161"/>
      <c r="C14" s="166">
        <v>22053</v>
      </c>
      <c r="D14" s="167">
        <v>11400</v>
      </c>
      <c r="E14" s="167">
        <v>2636</v>
      </c>
      <c r="F14" s="167">
        <v>7819</v>
      </c>
      <c r="G14" s="167">
        <v>50</v>
      </c>
      <c r="H14" s="167">
        <v>626</v>
      </c>
      <c r="I14" s="167">
        <v>10653</v>
      </c>
      <c r="J14" s="167">
        <v>1340</v>
      </c>
      <c r="K14" s="167">
        <v>7941</v>
      </c>
      <c r="L14" s="167">
        <v>147</v>
      </c>
      <c r="M14" s="168">
        <v>1093</v>
      </c>
    </row>
    <row r="15" spans="1:16" s="147" customFormat="1" ht="15.75" customHeight="1">
      <c r="A15" s="156" t="s">
        <v>213</v>
      </c>
      <c r="B15" s="161"/>
      <c r="C15" s="166">
        <v>17950</v>
      </c>
      <c r="D15" s="167">
        <v>9118</v>
      </c>
      <c r="E15" s="167">
        <v>1690</v>
      </c>
      <c r="F15" s="167">
        <v>6594</v>
      </c>
      <c r="G15" s="167">
        <v>60</v>
      </c>
      <c r="H15" s="167">
        <v>599</v>
      </c>
      <c r="I15" s="167">
        <v>8832</v>
      </c>
      <c r="J15" s="167">
        <v>800</v>
      </c>
      <c r="K15" s="167">
        <v>6729</v>
      </c>
      <c r="L15" s="167">
        <v>244</v>
      </c>
      <c r="M15" s="168">
        <v>967</v>
      </c>
    </row>
    <row r="16" spans="1:16" s="147" customFormat="1" ht="15.75" customHeight="1">
      <c r="A16" s="156" t="s">
        <v>214</v>
      </c>
      <c r="B16" s="161"/>
      <c r="C16" s="166">
        <v>15129</v>
      </c>
      <c r="D16" s="167">
        <v>7533</v>
      </c>
      <c r="E16" s="169">
        <v>1055</v>
      </c>
      <c r="F16" s="167">
        <v>5774</v>
      </c>
      <c r="G16" s="167">
        <v>101</v>
      </c>
      <c r="H16" s="167">
        <v>488</v>
      </c>
      <c r="I16" s="167">
        <v>7596</v>
      </c>
      <c r="J16" s="167">
        <v>411</v>
      </c>
      <c r="K16" s="167">
        <v>6003</v>
      </c>
      <c r="L16" s="167">
        <v>394</v>
      </c>
      <c r="M16" s="168">
        <v>722</v>
      </c>
    </row>
    <row r="17" spans="1:16" s="147" customFormat="1" ht="15.75" customHeight="1">
      <c r="A17" s="156" t="s">
        <v>215</v>
      </c>
      <c r="B17" s="170"/>
      <c r="C17" s="166">
        <v>17385</v>
      </c>
      <c r="D17" s="167">
        <v>8221</v>
      </c>
      <c r="E17" s="167">
        <v>936</v>
      </c>
      <c r="F17" s="167">
        <v>6390</v>
      </c>
      <c r="G17" s="167">
        <v>222</v>
      </c>
      <c r="H17" s="167">
        <v>544</v>
      </c>
      <c r="I17" s="167">
        <v>9164</v>
      </c>
      <c r="J17" s="167">
        <v>345</v>
      </c>
      <c r="K17" s="167">
        <v>7256</v>
      </c>
      <c r="L17" s="167">
        <v>757</v>
      </c>
      <c r="M17" s="168">
        <v>745</v>
      </c>
    </row>
    <row r="18" spans="1:16" s="147" customFormat="1" ht="15.75" customHeight="1">
      <c r="A18" s="156" t="s">
        <v>216</v>
      </c>
      <c r="B18" s="161"/>
      <c r="C18" s="166">
        <v>22955</v>
      </c>
      <c r="D18" s="167">
        <v>10863</v>
      </c>
      <c r="E18" s="167">
        <v>771</v>
      </c>
      <c r="F18" s="167">
        <v>8889</v>
      </c>
      <c r="G18" s="167">
        <v>467</v>
      </c>
      <c r="H18" s="167">
        <v>612</v>
      </c>
      <c r="I18" s="167">
        <v>12092</v>
      </c>
      <c r="J18" s="167">
        <v>366</v>
      </c>
      <c r="K18" s="167">
        <v>9189</v>
      </c>
      <c r="L18" s="167">
        <v>1653</v>
      </c>
      <c r="M18" s="168">
        <v>801</v>
      </c>
    </row>
    <row r="19" spans="1:16" s="147" customFormat="1" ht="15.75" customHeight="1">
      <c r="A19" s="156" t="s">
        <v>217</v>
      </c>
      <c r="B19" s="161"/>
      <c r="C19" s="166">
        <v>20064</v>
      </c>
      <c r="D19" s="167">
        <v>9558</v>
      </c>
      <c r="E19" s="167">
        <v>312</v>
      </c>
      <c r="F19" s="167">
        <v>8061</v>
      </c>
      <c r="G19" s="167">
        <v>645</v>
      </c>
      <c r="H19" s="167">
        <v>441</v>
      </c>
      <c r="I19" s="167">
        <v>10506</v>
      </c>
      <c r="J19" s="167">
        <v>227</v>
      </c>
      <c r="K19" s="167">
        <v>7282</v>
      </c>
      <c r="L19" s="167">
        <v>2362</v>
      </c>
      <c r="M19" s="168">
        <v>517</v>
      </c>
    </row>
    <row r="20" spans="1:16" s="147" customFormat="1" ht="15.75" customHeight="1">
      <c r="A20" s="156" t="s">
        <v>218</v>
      </c>
      <c r="B20" s="161"/>
      <c r="C20" s="166">
        <v>14769</v>
      </c>
      <c r="D20" s="167">
        <v>7304</v>
      </c>
      <c r="E20" s="167">
        <v>155</v>
      </c>
      <c r="F20" s="167">
        <v>6174</v>
      </c>
      <c r="G20" s="167">
        <v>737</v>
      </c>
      <c r="H20" s="167">
        <v>198</v>
      </c>
      <c r="I20" s="167">
        <v>7465</v>
      </c>
      <c r="J20" s="167">
        <v>165</v>
      </c>
      <c r="K20" s="167">
        <v>4158</v>
      </c>
      <c r="L20" s="167">
        <v>2727</v>
      </c>
      <c r="M20" s="168">
        <v>308</v>
      </c>
    </row>
    <row r="21" spans="1:16" s="147" customFormat="1" ht="15.75" customHeight="1">
      <c r="A21" s="156" t="s">
        <v>219</v>
      </c>
      <c r="B21" s="161"/>
      <c r="C21" s="166">
        <v>9435</v>
      </c>
      <c r="D21" s="167">
        <v>4116</v>
      </c>
      <c r="E21" s="167">
        <v>59</v>
      </c>
      <c r="F21" s="167">
        <v>3341</v>
      </c>
      <c r="G21" s="167">
        <v>608</v>
      </c>
      <c r="H21" s="167">
        <v>77</v>
      </c>
      <c r="I21" s="167">
        <v>5319</v>
      </c>
      <c r="J21" s="167">
        <v>121</v>
      </c>
      <c r="K21" s="169">
        <v>1997</v>
      </c>
      <c r="L21" s="167">
        <v>2926</v>
      </c>
      <c r="M21" s="168">
        <v>189</v>
      </c>
    </row>
    <row r="22" spans="1:16" s="147" customFormat="1" ht="15.75" customHeight="1">
      <c r="A22" s="156" t="s">
        <v>220</v>
      </c>
      <c r="B22" s="161"/>
      <c r="C22" s="166">
        <v>5035</v>
      </c>
      <c r="D22" s="169">
        <v>1840</v>
      </c>
      <c r="E22" s="167">
        <v>24</v>
      </c>
      <c r="F22" s="167">
        <v>1314</v>
      </c>
      <c r="G22" s="167">
        <v>448</v>
      </c>
      <c r="H22" s="167">
        <v>30</v>
      </c>
      <c r="I22" s="167">
        <v>3195</v>
      </c>
      <c r="J22" s="167">
        <v>94</v>
      </c>
      <c r="K22" s="167">
        <v>608</v>
      </c>
      <c r="L22" s="167">
        <v>2322</v>
      </c>
      <c r="M22" s="168">
        <v>101</v>
      </c>
    </row>
    <row r="23" spans="1:16" s="147" customFormat="1" ht="15.75" customHeight="1">
      <c r="A23" s="156" t="s">
        <v>221</v>
      </c>
      <c r="B23" s="161"/>
      <c r="C23" s="166">
        <v>2119</v>
      </c>
      <c r="D23" s="167">
        <v>535</v>
      </c>
      <c r="E23" s="167">
        <v>2</v>
      </c>
      <c r="F23" s="167">
        <v>308</v>
      </c>
      <c r="G23" s="167">
        <v>217</v>
      </c>
      <c r="H23" s="167">
        <v>3</v>
      </c>
      <c r="I23" s="169">
        <v>1584</v>
      </c>
      <c r="J23" s="167">
        <v>33</v>
      </c>
      <c r="K23" s="167">
        <v>119</v>
      </c>
      <c r="L23" s="167">
        <v>1348</v>
      </c>
      <c r="M23" s="168">
        <v>45</v>
      </c>
    </row>
    <row r="24" spans="1:16" s="147" customFormat="1" ht="15.75" customHeight="1">
      <c r="A24" s="156" t="s">
        <v>222</v>
      </c>
      <c r="B24" s="161"/>
      <c r="C24" s="166">
        <v>526</v>
      </c>
      <c r="D24" s="167">
        <v>76</v>
      </c>
      <c r="E24" s="167">
        <v>1</v>
      </c>
      <c r="F24" s="167">
        <v>32</v>
      </c>
      <c r="G24" s="167">
        <v>42</v>
      </c>
      <c r="H24" s="167" t="s">
        <v>206</v>
      </c>
      <c r="I24" s="167">
        <v>450</v>
      </c>
      <c r="J24" s="167">
        <v>4</v>
      </c>
      <c r="K24" s="167">
        <v>10</v>
      </c>
      <c r="L24" s="167">
        <v>415</v>
      </c>
      <c r="M24" s="168">
        <v>9</v>
      </c>
    </row>
    <row r="25" spans="1:16" s="147" customFormat="1" ht="15.75" customHeight="1">
      <c r="A25" s="156" t="s">
        <v>223</v>
      </c>
      <c r="B25" s="157"/>
      <c r="C25" s="166">
        <v>97</v>
      </c>
      <c r="D25" s="167">
        <v>10</v>
      </c>
      <c r="E25" s="167" t="s">
        <v>206</v>
      </c>
      <c r="F25" s="167">
        <v>3</v>
      </c>
      <c r="G25" s="167">
        <v>6</v>
      </c>
      <c r="H25" s="167" t="s">
        <v>206</v>
      </c>
      <c r="I25" s="167">
        <v>87</v>
      </c>
      <c r="J25" s="167">
        <v>1</v>
      </c>
      <c r="K25" s="167">
        <v>1</v>
      </c>
      <c r="L25" s="167">
        <v>82</v>
      </c>
      <c r="M25" s="168" t="s">
        <v>206</v>
      </c>
    </row>
    <row r="26" spans="1:16" s="147" customFormat="1" ht="15.75" customHeight="1">
      <c r="A26" s="171"/>
      <c r="B26" s="172"/>
      <c r="C26" s="162"/>
      <c r="D26" s="159"/>
      <c r="E26" s="159"/>
      <c r="F26" s="159"/>
      <c r="G26" s="159"/>
      <c r="H26" s="159"/>
      <c r="I26" s="159"/>
      <c r="J26" s="159"/>
      <c r="K26" s="159"/>
      <c r="L26" s="159"/>
      <c r="M26" s="160"/>
    </row>
    <row r="27" spans="1:16" s="147" customFormat="1" ht="15.75" customHeight="1">
      <c r="A27" s="173" t="s">
        <v>224</v>
      </c>
      <c r="B27" s="174"/>
      <c r="C27" s="162"/>
      <c r="D27" s="159"/>
      <c r="E27" s="159"/>
      <c r="F27" s="159"/>
      <c r="G27" s="159"/>
      <c r="H27" s="159"/>
      <c r="I27" s="159"/>
      <c r="J27" s="159"/>
      <c r="K27" s="159"/>
      <c r="L27" s="159"/>
      <c r="M27" s="160"/>
    </row>
    <row r="28" spans="1:16" s="147" customFormat="1" ht="15.75" customHeight="1">
      <c r="A28" s="175" t="s">
        <v>225</v>
      </c>
      <c r="B28" s="176"/>
      <c r="C28" s="166">
        <v>75000</v>
      </c>
      <c r="D28" s="167">
        <v>34302</v>
      </c>
      <c r="E28" s="167">
        <v>1324</v>
      </c>
      <c r="F28" s="167">
        <v>28122</v>
      </c>
      <c r="G28" s="167">
        <v>3170</v>
      </c>
      <c r="H28" s="167">
        <v>1361</v>
      </c>
      <c r="I28" s="167">
        <v>40698</v>
      </c>
      <c r="J28" s="167">
        <v>1011</v>
      </c>
      <c r="K28" s="167">
        <v>23364</v>
      </c>
      <c r="L28" s="167">
        <v>13835</v>
      </c>
      <c r="M28" s="168">
        <v>1970</v>
      </c>
    </row>
    <row r="29" spans="1:16" s="147" customFormat="1" ht="15.75" customHeight="1">
      <c r="A29" s="175" t="s">
        <v>226</v>
      </c>
      <c r="B29" s="165"/>
      <c r="C29" s="177">
        <v>31981</v>
      </c>
      <c r="D29" s="178">
        <v>13881</v>
      </c>
      <c r="E29" s="178">
        <v>241</v>
      </c>
      <c r="F29" s="178">
        <v>11172</v>
      </c>
      <c r="G29" s="178">
        <v>2058</v>
      </c>
      <c r="H29" s="178">
        <v>308</v>
      </c>
      <c r="I29" s="178">
        <v>18100</v>
      </c>
      <c r="J29" s="178">
        <v>418</v>
      </c>
      <c r="K29" s="178">
        <v>6893</v>
      </c>
      <c r="L29" s="178">
        <v>9820</v>
      </c>
      <c r="M29" s="179">
        <v>652</v>
      </c>
    </row>
    <row r="30" spans="1:16" s="147" customFormat="1" ht="15.75" customHeight="1">
      <c r="A30" s="175" t="s">
        <v>227</v>
      </c>
      <c r="B30" s="165"/>
      <c r="C30" s="166">
        <v>7777</v>
      </c>
      <c r="D30" s="167">
        <v>2461</v>
      </c>
      <c r="E30" s="167">
        <v>27</v>
      </c>
      <c r="F30" s="167">
        <v>1657</v>
      </c>
      <c r="G30" s="167">
        <v>713</v>
      </c>
      <c r="H30" s="167">
        <v>33</v>
      </c>
      <c r="I30" s="167">
        <v>5316</v>
      </c>
      <c r="J30" s="167">
        <v>132</v>
      </c>
      <c r="K30" s="167">
        <v>738</v>
      </c>
      <c r="L30" s="167">
        <v>4167</v>
      </c>
      <c r="M30" s="168">
        <v>155</v>
      </c>
    </row>
    <row r="31" spans="1:16" s="147" customFormat="1" ht="15.75" customHeight="1">
      <c r="A31" s="180"/>
      <c r="B31" s="181"/>
      <c r="C31" s="182"/>
      <c r="D31" s="183"/>
      <c r="E31" s="183"/>
      <c r="F31" s="183"/>
      <c r="G31" s="183"/>
      <c r="H31" s="183"/>
      <c r="I31" s="183"/>
      <c r="J31" s="183"/>
      <c r="K31" s="183"/>
      <c r="L31" s="183"/>
      <c r="M31" s="184"/>
    </row>
    <row r="32" spans="1:16" s="147" customFormat="1" ht="15" customHeight="1">
      <c r="A32" s="174" t="s">
        <v>228</v>
      </c>
      <c r="B32" s="161"/>
      <c r="C32" s="161"/>
      <c r="D32" s="185"/>
      <c r="E32" s="185"/>
      <c r="F32" s="186"/>
      <c r="G32" s="187"/>
      <c r="H32" s="187"/>
      <c r="I32" s="188"/>
      <c r="J32" s="189"/>
      <c r="K32" s="190"/>
      <c r="L32" s="134"/>
      <c r="M32" s="134"/>
      <c r="N32" s="134"/>
      <c r="O32" s="189"/>
      <c r="P32" s="189"/>
    </row>
    <row r="33" ht="14.25" customHeight="1"/>
    <row r="34" ht="14.25" customHeight="1"/>
  </sheetData>
  <mergeCells count="5">
    <mergeCell ref="A1:M1"/>
    <mergeCell ref="L2:M2"/>
    <mergeCell ref="D3:H3"/>
    <mergeCell ref="I3:M3"/>
    <mergeCell ref="A4:B4"/>
  </mergeCells>
  <phoneticPr fontId="2"/>
  <pageMargins left="0.28999999999999998" right="0.59055118110236227" top="0.78740157480314965" bottom="0.78740157480314965"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zoomScaleNormal="100" workbookViewId="0">
      <selection sqref="A1:K1"/>
    </sheetView>
  </sheetViews>
  <sheetFormatPr defaultRowHeight="13.5"/>
  <cols>
    <col min="1" max="12" width="10.375" style="45" customWidth="1"/>
    <col min="13" max="16384" width="9" style="45"/>
  </cols>
  <sheetData>
    <row r="1" spans="1:44" ht="14.25" customHeight="1">
      <c r="A1" s="408" t="s">
        <v>229</v>
      </c>
      <c r="B1" s="409"/>
      <c r="C1" s="409"/>
      <c r="D1" s="409"/>
      <c r="E1" s="409"/>
      <c r="F1" s="409"/>
      <c r="G1" s="410"/>
      <c r="H1" s="410"/>
      <c r="I1" s="410"/>
      <c r="J1" s="410"/>
      <c r="K1" s="410"/>
      <c r="L1" s="191"/>
      <c r="M1" s="191"/>
      <c r="N1" s="191"/>
      <c r="O1" s="192"/>
      <c r="P1" s="192"/>
      <c r="Q1" s="192"/>
      <c r="R1" s="192"/>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row>
    <row r="2" spans="1:44" ht="14.25" customHeight="1">
      <c r="A2" s="194"/>
      <c r="B2" s="194"/>
      <c r="C2" s="194"/>
      <c r="D2" s="194"/>
      <c r="E2" s="194"/>
      <c r="F2" s="194"/>
      <c r="G2" s="194"/>
      <c r="H2" s="194"/>
      <c r="I2" s="194"/>
      <c r="J2" s="192"/>
      <c r="K2" s="192"/>
      <c r="L2" s="192"/>
      <c r="M2" s="192"/>
      <c r="N2" s="192"/>
      <c r="O2" s="192"/>
      <c r="P2" s="192"/>
      <c r="Q2" s="192"/>
      <c r="R2" s="192"/>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row>
    <row r="3" spans="1:44" ht="15" customHeight="1">
      <c r="A3" s="411" t="s">
        <v>230</v>
      </c>
      <c r="B3" s="412"/>
      <c r="C3" s="412"/>
      <c r="D3" s="402"/>
      <c r="E3" s="402"/>
      <c r="F3" s="195"/>
      <c r="G3" s="411" t="s">
        <v>231</v>
      </c>
      <c r="H3" s="413"/>
      <c r="I3" s="413"/>
      <c r="J3" s="413"/>
      <c r="K3" s="414"/>
      <c r="L3" s="192"/>
      <c r="M3" s="192"/>
      <c r="N3" s="192"/>
      <c r="O3" s="192"/>
      <c r="P3" s="192"/>
      <c r="Q3" s="192"/>
      <c r="R3" s="196"/>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row>
    <row r="4" spans="1:44" s="147" customFormat="1" ht="15" customHeight="1">
      <c r="A4" s="198" t="s">
        <v>196</v>
      </c>
      <c r="B4" s="198" t="s">
        <v>23</v>
      </c>
      <c r="C4" s="198" t="s">
        <v>24</v>
      </c>
      <c r="D4" s="198" t="s">
        <v>232</v>
      </c>
      <c r="E4" s="411" t="s">
        <v>233</v>
      </c>
      <c r="F4" s="403"/>
      <c r="G4" s="198" t="s">
        <v>234</v>
      </c>
      <c r="H4" s="411" t="s">
        <v>235</v>
      </c>
      <c r="I4" s="403"/>
      <c r="J4" s="415" t="s">
        <v>236</v>
      </c>
      <c r="K4" s="403"/>
      <c r="L4" s="199"/>
      <c r="M4" s="199"/>
      <c r="N4" s="199"/>
      <c r="O4" s="199"/>
      <c r="P4" s="199"/>
      <c r="Q4" s="199"/>
      <c r="R4" s="200"/>
      <c r="S4" s="201"/>
      <c r="T4" s="201"/>
      <c r="U4" s="201"/>
      <c r="V4" s="201"/>
      <c r="W4" s="201"/>
      <c r="X4" s="201"/>
      <c r="Y4" s="201"/>
      <c r="Z4" s="201"/>
      <c r="AA4" s="201"/>
      <c r="AB4" s="201"/>
      <c r="AC4" s="201"/>
      <c r="AD4" s="201"/>
      <c r="AE4" s="201"/>
      <c r="AF4" s="201"/>
      <c r="AG4" s="201"/>
      <c r="AH4" s="201"/>
      <c r="AI4" s="201"/>
      <c r="AJ4" s="201"/>
      <c r="AK4" s="201"/>
      <c r="AL4" s="201"/>
      <c r="AM4" s="201"/>
      <c r="AN4" s="201"/>
      <c r="AO4" s="201"/>
      <c r="AP4" s="201"/>
      <c r="AQ4" s="201"/>
      <c r="AR4" s="201"/>
    </row>
    <row r="5" spans="1:44" s="147" customFormat="1" ht="15" customHeight="1">
      <c r="A5" s="202"/>
      <c r="B5" s="202"/>
      <c r="C5" s="202"/>
      <c r="D5" s="202" t="s">
        <v>237</v>
      </c>
      <c r="E5" s="203" t="s">
        <v>238</v>
      </c>
      <c r="F5" s="203" t="s">
        <v>239</v>
      </c>
      <c r="G5" s="202" t="s">
        <v>240</v>
      </c>
      <c r="H5" s="203" t="s">
        <v>241</v>
      </c>
      <c r="I5" s="203" t="s">
        <v>242</v>
      </c>
      <c r="J5" s="203" t="s">
        <v>241</v>
      </c>
      <c r="K5" s="203" t="s">
        <v>242</v>
      </c>
      <c r="L5" s="199"/>
      <c r="M5" s="199"/>
      <c r="N5" s="199"/>
      <c r="O5" s="199"/>
      <c r="P5" s="199"/>
      <c r="Q5" s="199"/>
      <c r="R5" s="200"/>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row>
    <row r="6" spans="1:44" ht="7.5" customHeight="1">
      <c r="A6" s="204"/>
      <c r="B6" s="194"/>
      <c r="C6" s="194"/>
      <c r="D6" s="194"/>
      <c r="E6" s="194"/>
      <c r="F6" s="205"/>
      <c r="G6" s="194"/>
      <c r="H6" s="194"/>
      <c r="I6" s="205"/>
      <c r="J6" s="206"/>
      <c r="K6" s="207"/>
      <c r="L6" s="192"/>
      <c r="M6" s="192"/>
      <c r="N6" s="192"/>
      <c r="O6" s="192"/>
      <c r="P6" s="192"/>
      <c r="Q6" s="192"/>
      <c r="R6" s="196"/>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197"/>
    </row>
    <row r="7" spans="1:44" ht="15" customHeight="1">
      <c r="A7" s="208">
        <v>306508</v>
      </c>
      <c r="B7" s="209">
        <v>151955</v>
      </c>
      <c r="C7" s="209">
        <v>154553</v>
      </c>
      <c r="D7" s="209">
        <v>305569</v>
      </c>
      <c r="E7" s="209">
        <v>939</v>
      </c>
      <c r="F7" s="210">
        <v>0.30729556990401513</v>
      </c>
      <c r="G7" s="209">
        <v>124291</v>
      </c>
      <c r="H7" s="209">
        <v>124138</v>
      </c>
      <c r="I7" s="209">
        <v>301397</v>
      </c>
      <c r="J7" s="209">
        <v>153</v>
      </c>
      <c r="K7" s="211">
        <v>5111</v>
      </c>
      <c r="L7" s="192"/>
      <c r="M7" s="192"/>
      <c r="N7" s="192"/>
      <c r="O7" s="192"/>
      <c r="P7" s="192"/>
      <c r="Q7" s="192"/>
      <c r="R7" s="196"/>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row>
    <row r="8" spans="1:44" ht="7.5" customHeight="1">
      <c r="A8" s="213"/>
      <c r="B8" s="136"/>
      <c r="C8" s="136"/>
      <c r="D8" s="136"/>
      <c r="E8" s="136"/>
      <c r="F8" s="136"/>
      <c r="G8" s="136"/>
      <c r="H8" s="136"/>
      <c r="I8" s="136"/>
      <c r="J8" s="136"/>
      <c r="K8" s="137"/>
    </row>
    <row r="9" spans="1:44" ht="15" customHeight="1">
      <c r="A9" s="214" t="s">
        <v>243</v>
      </c>
    </row>
    <row r="10" spans="1:44" ht="14.25" customHeight="1"/>
    <row r="11" spans="1:44" ht="14.25" customHeight="1">
      <c r="E11" s="215"/>
    </row>
    <row r="12" spans="1:44" ht="14.25" customHeight="1"/>
    <row r="13" spans="1:44" ht="14.25" customHeight="1"/>
    <row r="14" spans="1:44" ht="14.25" customHeight="1"/>
    <row r="15" spans="1:44" ht="14.25" customHeight="1"/>
    <row r="16" spans="1:44" ht="14.25">
      <c r="A16" s="408" t="s">
        <v>244</v>
      </c>
      <c r="B16" s="409"/>
      <c r="C16" s="409"/>
      <c r="D16" s="409"/>
      <c r="E16" s="409"/>
      <c r="F16" s="409"/>
      <c r="G16" s="409"/>
      <c r="H16" s="409"/>
      <c r="I16" s="409"/>
      <c r="J16" s="409"/>
      <c r="K16" s="409"/>
      <c r="L16" s="409"/>
    </row>
    <row r="17" spans="1:12" ht="14.25" customHeight="1">
      <c r="A17" s="192"/>
      <c r="B17" s="192"/>
      <c r="C17" s="192"/>
      <c r="D17" s="192"/>
      <c r="E17" s="192"/>
      <c r="F17" s="192"/>
      <c r="G17" s="192"/>
      <c r="H17" s="192"/>
      <c r="I17" s="192"/>
      <c r="J17" s="192"/>
      <c r="K17" s="192"/>
      <c r="L17" s="192"/>
    </row>
    <row r="18" spans="1:12" ht="18.75" customHeight="1">
      <c r="A18" s="64"/>
      <c r="B18" s="65"/>
      <c r="C18" s="415" t="s">
        <v>245</v>
      </c>
      <c r="D18" s="402"/>
      <c r="E18" s="402"/>
      <c r="F18" s="402"/>
      <c r="G18" s="403"/>
      <c r="H18" s="415" t="s">
        <v>246</v>
      </c>
      <c r="I18" s="402"/>
      <c r="J18" s="402"/>
      <c r="K18" s="402"/>
      <c r="L18" s="403"/>
    </row>
    <row r="19" spans="1:12" ht="15" customHeight="1">
      <c r="A19" s="416" t="s">
        <v>247</v>
      </c>
      <c r="B19" s="417"/>
      <c r="C19" s="216" t="s">
        <v>196</v>
      </c>
      <c r="D19" s="54" t="s">
        <v>248</v>
      </c>
      <c r="E19" s="54"/>
      <c r="F19" s="54"/>
      <c r="G19" s="217"/>
      <c r="H19" s="217" t="s">
        <v>249</v>
      </c>
      <c r="I19" s="54" t="s">
        <v>248</v>
      </c>
      <c r="J19" s="54"/>
      <c r="K19" s="54"/>
      <c r="L19" s="217"/>
    </row>
    <row r="20" spans="1:12" ht="15" customHeight="1">
      <c r="A20" s="218"/>
      <c r="B20" s="219"/>
      <c r="C20" s="220"/>
      <c r="D20" s="221" t="s">
        <v>250</v>
      </c>
      <c r="E20" s="221" t="s">
        <v>251</v>
      </c>
      <c r="F20" s="221" t="s">
        <v>252</v>
      </c>
      <c r="G20" s="221" t="s">
        <v>253</v>
      </c>
      <c r="H20" s="222"/>
      <c r="I20" s="221" t="s">
        <v>250</v>
      </c>
      <c r="J20" s="221" t="s">
        <v>251</v>
      </c>
      <c r="K20" s="221" t="s">
        <v>252</v>
      </c>
      <c r="L20" s="222" t="s">
        <v>253</v>
      </c>
    </row>
    <row r="21" spans="1:12" ht="18.75" customHeight="1">
      <c r="A21" s="223" t="s">
        <v>254</v>
      </c>
      <c r="B21" s="224"/>
      <c r="C21" s="225">
        <v>153</v>
      </c>
      <c r="D21" s="226">
        <v>32</v>
      </c>
      <c r="E21" s="226">
        <v>65</v>
      </c>
      <c r="F21" s="226">
        <v>27</v>
      </c>
      <c r="G21" s="226">
        <v>29</v>
      </c>
      <c r="H21" s="226">
        <v>5111</v>
      </c>
      <c r="I21" s="226">
        <v>67</v>
      </c>
      <c r="J21" s="226">
        <v>1021</v>
      </c>
      <c r="K21" s="226">
        <v>1055</v>
      </c>
      <c r="L21" s="227">
        <v>2968</v>
      </c>
    </row>
    <row r="22" spans="1:12" ht="18.75" customHeight="1">
      <c r="A22" s="406" t="s">
        <v>255</v>
      </c>
      <c r="B22" s="407"/>
      <c r="C22" s="228">
        <v>9</v>
      </c>
      <c r="D22" s="229">
        <v>2</v>
      </c>
      <c r="E22" s="229">
        <v>3</v>
      </c>
      <c r="F22" s="229">
        <v>3</v>
      </c>
      <c r="G22" s="229">
        <v>1</v>
      </c>
      <c r="H22" s="229">
        <v>200</v>
      </c>
      <c r="I22" s="229">
        <v>7</v>
      </c>
      <c r="J22" s="229">
        <v>30</v>
      </c>
      <c r="K22" s="229">
        <v>112</v>
      </c>
      <c r="L22" s="230">
        <v>51</v>
      </c>
    </row>
    <row r="23" spans="1:12" ht="18.75" customHeight="1">
      <c r="A23" s="406" t="s">
        <v>256</v>
      </c>
      <c r="B23" s="407"/>
      <c r="C23" s="228">
        <v>15</v>
      </c>
      <c r="D23" s="229">
        <v>2</v>
      </c>
      <c r="E23" s="229">
        <v>5</v>
      </c>
      <c r="F23" s="229">
        <v>2</v>
      </c>
      <c r="G23" s="229">
        <v>6</v>
      </c>
      <c r="H23" s="229">
        <v>1048</v>
      </c>
      <c r="I23" s="229">
        <v>5</v>
      </c>
      <c r="J23" s="229">
        <v>59</v>
      </c>
      <c r="K23" s="229">
        <v>65</v>
      </c>
      <c r="L23" s="230">
        <v>919</v>
      </c>
    </row>
    <row r="24" spans="1:12" ht="18.75" customHeight="1">
      <c r="A24" s="406" t="s">
        <v>257</v>
      </c>
      <c r="B24" s="407"/>
      <c r="C24" s="228">
        <v>95</v>
      </c>
      <c r="D24" s="229">
        <v>9</v>
      </c>
      <c r="E24" s="229">
        <v>49</v>
      </c>
      <c r="F24" s="229">
        <v>18</v>
      </c>
      <c r="G24" s="229">
        <v>19</v>
      </c>
      <c r="H24" s="229">
        <v>3358</v>
      </c>
      <c r="I24" s="229">
        <v>30</v>
      </c>
      <c r="J24" s="229">
        <v>802</v>
      </c>
      <c r="K24" s="229">
        <v>705</v>
      </c>
      <c r="L24" s="230">
        <v>1821</v>
      </c>
    </row>
    <row r="25" spans="1:12" ht="18.75" customHeight="1">
      <c r="A25" s="406" t="s">
        <v>258</v>
      </c>
      <c r="B25" s="407"/>
      <c r="C25" s="228">
        <v>20</v>
      </c>
      <c r="D25" s="229">
        <v>5</v>
      </c>
      <c r="E25" s="229">
        <v>8</v>
      </c>
      <c r="F25" s="229">
        <v>4</v>
      </c>
      <c r="G25" s="229">
        <v>3</v>
      </c>
      <c r="H25" s="229">
        <v>491</v>
      </c>
      <c r="I25" s="229">
        <v>11</v>
      </c>
      <c r="J25" s="229">
        <v>130</v>
      </c>
      <c r="K25" s="229">
        <v>173</v>
      </c>
      <c r="L25" s="230">
        <v>177</v>
      </c>
    </row>
    <row r="26" spans="1:12" ht="18.75" customHeight="1">
      <c r="A26" s="406" t="s">
        <v>259</v>
      </c>
      <c r="B26" s="407"/>
      <c r="C26" s="231" t="s">
        <v>206</v>
      </c>
      <c r="D26" s="232" t="s">
        <v>206</v>
      </c>
      <c r="E26" s="232" t="s">
        <v>206</v>
      </c>
      <c r="F26" s="232" t="s">
        <v>206</v>
      </c>
      <c r="G26" s="232" t="s">
        <v>206</v>
      </c>
      <c r="H26" s="232" t="s">
        <v>206</v>
      </c>
      <c r="I26" s="232" t="s">
        <v>206</v>
      </c>
      <c r="J26" s="232" t="s">
        <v>206</v>
      </c>
      <c r="K26" s="232" t="s">
        <v>206</v>
      </c>
      <c r="L26" s="233" t="s">
        <v>206</v>
      </c>
    </row>
    <row r="27" spans="1:12" s="147" customFormat="1" ht="18.75" customHeight="1">
      <c r="A27" s="234" t="s">
        <v>260</v>
      </c>
      <c r="B27" s="235"/>
      <c r="C27" s="236">
        <v>14</v>
      </c>
      <c r="D27" s="237">
        <v>14</v>
      </c>
      <c r="E27" s="238" t="s">
        <v>206</v>
      </c>
      <c r="F27" s="238" t="s">
        <v>206</v>
      </c>
      <c r="G27" s="238" t="s">
        <v>206</v>
      </c>
      <c r="H27" s="237">
        <v>14</v>
      </c>
      <c r="I27" s="237">
        <v>14</v>
      </c>
      <c r="J27" s="238" t="s">
        <v>206</v>
      </c>
      <c r="K27" s="238" t="s">
        <v>206</v>
      </c>
      <c r="L27" s="239" t="s">
        <v>206</v>
      </c>
    </row>
    <row r="28" spans="1:12" ht="14.25" customHeight="1"/>
    <row r="29" spans="1:12" ht="14.25" customHeight="1"/>
    <row r="30" spans="1:12" ht="14.25" customHeight="1"/>
    <row r="31" spans="1:12" ht="14.25" customHeight="1"/>
    <row r="32" spans="1:12" ht="14.25" customHeight="1"/>
    <row r="33" ht="14.25" customHeight="1"/>
  </sheetData>
  <mergeCells count="15">
    <mergeCell ref="A26:B26"/>
    <mergeCell ref="A1:K1"/>
    <mergeCell ref="A3:E3"/>
    <mergeCell ref="G3:K3"/>
    <mergeCell ref="E4:F4"/>
    <mergeCell ref="H4:I4"/>
    <mergeCell ref="J4:K4"/>
    <mergeCell ref="A16:L16"/>
    <mergeCell ref="C18:G18"/>
    <mergeCell ref="H18:L18"/>
    <mergeCell ref="A19:B19"/>
    <mergeCell ref="A22:B22"/>
    <mergeCell ref="A23:B23"/>
    <mergeCell ref="A24:B24"/>
    <mergeCell ref="A25:B25"/>
  </mergeCells>
  <phoneticPr fontId="2"/>
  <pageMargins left="0.42" right="0.55118110236220474"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workbookViewId="0">
      <selection sqref="A1:H1"/>
    </sheetView>
  </sheetViews>
  <sheetFormatPr defaultRowHeight="13.5"/>
  <cols>
    <col min="1" max="1" width="2.25" style="45" customWidth="1"/>
    <col min="2" max="2" width="2" style="45" customWidth="1"/>
    <col min="3" max="3" width="1.75" style="45" customWidth="1"/>
    <col min="4" max="4" width="4.5" style="45" bestFit="1" customWidth="1"/>
    <col min="5" max="5" width="32.75" style="45" customWidth="1"/>
    <col min="6" max="6" width="0.75" style="45" customWidth="1"/>
    <col min="7" max="8" width="10.875" style="45" customWidth="1"/>
    <col min="9" max="16384" width="9" style="45"/>
  </cols>
  <sheetData>
    <row r="1" spans="1:8" ht="17.25" customHeight="1">
      <c r="A1" s="418" t="s">
        <v>261</v>
      </c>
      <c r="B1" s="418"/>
      <c r="C1" s="418"/>
      <c r="D1" s="418"/>
      <c r="E1" s="418"/>
      <c r="F1" s="418"/>
      <c r="G1" s="418"/>
      <c r="H1" s="418"/>
    </row>
    <row r="2" spans="1:8" ht="15" customHeight="1">
      <c r="B2" s="240"/>
      <c r="C2" s="241"/>
      <c r="D2" s="241"/>
      <c r="E2" s="241"/>
      <c r="F2" s="241"/>
      <c r="G2" s="241"/>
      <c r="H2" s="241"/>
    </row>
    <row r="3" spans="1:8" ht="17.25" customHeight="1">
      <c r="A3" s="64"/>
      <c r="B3" s="242"/>
      <c r="C3" s="242"/>
      <c r="D3" s="242"/>
      <c r="E3" s="242"/>
      <c r="F3" s="243"/>
      <c r="G3" s="244" t="s">
        <v>204</v>
      </c>
      <c r="H3" s="245" t="s">
        <v>204</v>
      </c>
    </row>
    <row r="4" spans="1:8" ht="17.25" customHeight="1">
      <c r="A4" s="74"/>
      <c r="B4" s="419" t="s">
        <v>262</v>
      </c>
      <c r="C4" s="420"/>
      <c r="D4" s="420"/>
      <c r="E4" s="420"/>
      <c r="F4" s="246"/>
      <c r="G4" s="247" t="s">
        <v>263</v>
      </c>
      <c r="H4" s="248" t="s">
        <v>264</v>
      </c>
    </row>
    <row r="5" spans="1:8" ht="17.25" customHeight="1">
      <c r="A5" s="74"/>
      <c r="B5" s="249"/>
      <c r="C5" s="249"/>
      <c r="D5" s="249"/>
      <c r="E5" s="249"/>
      <c r="F5" s="250"/>
      <c r="G5" s="247"/>
      <c r="H5" s="248"/>
    </row>
    <row r="6" spans="1:8" ht="17.25" customHeight="1">
      <c r="A6" s="213"/>
      <c r="B6" s="251"/>
      <c r="C6" s="251"/>
      <c r="D6" s="251"/>
      <c r="E6" s="251"/>
      <c r="F6" s="86"/>
      <c r="G6" s="252" t="s">
        <v>265</v>
      </c>
      <c r="H6" s="253" t="s">
        <v>266</v>
      </c>
    </row>
    <row r="7" spans="1:8" ht="4.5" customHeight="1">
      <c r="A7" s="74"/>
      <c r="B7" s="254"/>
      <c r="C7" s="254"/>
      <c r="D7" s="254"/>
      <c r="E7" s="254"/>
      <c r="F7" s="255"/>
      <c r="G7" s="256"/>
      <c r="H7" s="257"/>
    </row>
    <row r="8" spans="1:8" ht="17.25" customHeight="1">
      <c r="A8" s="74"/>
      <c r="B8" s="421" t="s">
        <v>254</v>
      </c>
      <c r="C8" s="422"/>
      <c r="D8" s="422"/>
      <c r="E8" s="422"/>
      <c r="F8" s="258"/>
      <c r="G8" s="259">
        <v>124138</v>
      </c>
      <c r="H8" s="260">
        <v>301397</v>
      </c>
    </row>
    <row r="9" spans="1:8" ht="17.25" customHeight="1">
      <c r="A9" s="74"/>
      <c r="B9" s="261"/>
      <c r="C9" s="261"/>
      <c r="D9" s="261"/>
      <c r="E9" s="261"/>
      <c r="F9" s="70"/>
      <c r="G9" s="162"/>
      <c r="H9" s="160"/>
    </row>
    <row r="10" spans="1:8" ht="17.25" customHeight="1">
      <c r="A10" s="74"/>
      <c r="B10" s="261" t="s">
        <v>267</v>
      </c>
      <c r="C10" s="261"/>
      <c r="D10" s="262"/>
      <c r="E10" s="263" t="s">
        <v>268</v>
      </c>
      <c r="F10" s="124"/>
      <c r="G10" s="259">
        <v>85901</v>
      </c>
      <c r="H10" s="260">
        <v>261045</v>
      </c>
    </row>
    <row r="11" spans="1:8" ht="17.25" customHeight="1">
      <c r="A11" s="74"/>
      <c r="B11" s="261"/>
      <c r="C11" s="261"/>
      <c r="D11" s="261"/>
      <c r="E11" s="261"/>
      <c r="F11" s="70"/>
      <c r="G11" s="162"/>
      <c r="H11" s="160"/>
    </row>
    <row r="12" spans="1:8" ht="17.25" customHeight="1">
      <c r="A12" s="74"/>
      <c r="B12" s="261"/>
      <c r="C12" s="261" t="s">
        <v>269</v>
      </c>
      <c r="D12" s="199"/>
      <c r="E12" s="263" t="s">
        <v>270</v>
      </c>
      <c r="F12" s="124"/>
      <c r="G12" s="259">
        <v>77725</v>
      </c>
      <c r="H12" s="260">
        <v>225821</v>
      </c>
    </row>
    <row r="13" spans="1:8" ht="17.25" customHeight="1">
      <c r="A13" s="74"/>
      <c r="B13" s="261"/>
      <c r="C13" s="261"/>
      <c r="D13" s="264" t="s">
        <v>271</v>
      </c>
      <c r="E13" s="263" t="s">
        <v>272</v>
      </c>
      <c r="F13" s="124"/>
      <c r="G13" s="259">
        <v>27328</v>
      </c>
      <c r="H13" s="260">
        <v>54656</v>
      </c>
    </row>
    <row r="14" spans="1:8" ht="17.25" customHeight="1">
      <c r="A14" s="74"/>
      <c r="B14" s="261"/>
      <c r="C14" s="261"/>
      <c r="D14" s="264" t="s">
        <v>273</v>
      </c>
      <c r="E14" s="263" t="s">
        <v>274</v>
      </c>
      <c r="F14" s="124"/>
      <c r="G14" s="259">
        <v>39916</v>
      </c>
      <c r="H14" s="260">
        <v>146086</v>
      </c>
    </row>
    <row r="15" spans="1:8" ht="17.25" customHeight="1">
      <c r="A15" s="74"/>
      <c r="B15" s="261"/>
      <c r="C15" s="261"/>
      <c r="D15" s="264" t="s">
        <v>275</v>
      </c>
      <c r="E15" s="263" t="s">
        <v>276</v>
      </c>
      <c r="F15" s="124"/>
      <c r="G15" s="259">
        <v>1534</v>
      </c>
      <c r="H15" s="260">
        <v>3543</v>
      </c>
    </row>
    <row r="16" spans="1:8" ht="17.25" customHeight="1">
      <c r="A16" s="74"/>
      <c r="B16" s="261"/>
      <c r="C16" s="261"/>
      <c r="D16" s="264" t="s">
        <v>277</v>
      </c>
      <c r="E16" s="263" t="s">
        <v>278</v>
      </c>
      <c r="F16" s="124"/>
      <c r="G16" s="259">
        <v>8947</v>
      </c>
      <c r="H16" s="260">
        <v>21536</v>
      </c>
    </row>
    <row r="17" spans="1:8" ht="17.25" customHeight="1">
      <c r="A17" s="74"/>
      <c r="B17" s="261"/>
      <c r="C17" s="261"/>
      <c r="D17" s="261"/>
      <c r="E17" s="261"/>
      <c r="F17" s="70"/>
      <c r="G17" s="162"/>
      <c r="H17" s="160"/>
    </row>
    <row r="18" spans="1:8" ht="17.25" customHeight="1">
      <c r="A18" s="74"/>
      <c r="B18" s="261"/>
      <c r="C18" s="199" t="s">
        <v>279</v>
      </c>
      <c r="D18" s="261"/>
      <c r="E18" s="263" t="s">
        <v>280</v>
      </c>
      <c r="F18" s="124"/>
      <c r="G18" s="259">
        <v>8176</v>
      </c>
      <c r="H18" s="260">
        <v>35224</v>
      </c>
    </row>
    <row r="19" spans="1:8" ht="17.25" customHeight="1">
      <c r="A19" s="74"/>
      <c r="B19" s="261"/>
      <c r="C19" s="261"/>
      <c r="D19" s="264" t="s">
        <v>281</v>
      </c>
      <c r="E19" s="263" t="s">
        <v>282</v>
      </c>
      <c r="F19" s="124"/>
      <c r="G19" s="259">
        <v>263</v>
      </c>
      <c r="H19" s="260">
        <v>1052</v>
      </c>
    </row>
    <row r="20" spans="1:8" ht="17.25" customHeight="1">
      <c r="A20" s="74"/>
      <c r="B20" s="261"/>
      <c r="C20" s="261"/>
      <c r="D20" s="264" t="s">
        <v>283</v>
      </c>
      <c r="E20" s="263" t="s">
        <v>284</v>
      </c>
      <c r="F20" s="124"/>
      <c r="G20" s="259">
        <v>1196</v>
      </c>
      <c r="H20" s="260">
        <v>3588</v>
      </c>
    </row>
    <row r="21" spans="1:8" ht="17.25" customHeight="1">
      <c r="A21" s="74"/>
      <c r="B21" s="261"/>
      <c r="C21" s="261"/>
      <c r="D21" s="264" t="s">
        <v>285</v>
      </c>
      <c r="E21" s="263" t="s">
        <v>286</v>
      </c>
      <c r="F21" s="124"/>
      <c r="G21" s="259">
        <v>1172</v>
      </c>
      <c r="H21" s="260">
        <v>6906</v>
      </c>
    </row>
    <row r="22" spans="1:8" ht="17.25" customHeight="1">
      <c r="A22" s="74"/>
      <c r="B22" s="261"/>
      <c r="C22" s="261"/>
      <c r="D22" s="264" t="s">
        <v>287</v>
      </c>
      <c r="E22" s="263" t="s">
        <v>288</v>
      </c>
      <c r="F22" s="124"/>
      <c r="G22" s="259">
        <v>2632</v>
      </c>
      <c r="H22" s="260">
        <v>12386</v>
      </c>
    </row>
    <row r="23" spans="1:8" ht="17.25" customHeight="1">
      <c r="A23" s="74"/>
      <c r="B23" s="261"/>
      <c r="C23" s="261"/>
      <c r="D23" s="264" t="s">
        <v>289</v>
      </c>
      <c r="E23" s="261" t="s">
        <v>290</v>
      </c>
      <c r="F23" s="70"/>
      <c r="G23" s="259">
        <v>192</v>
      </c>
      <c r="H23" s="260">
        <v>617</v>
      </c>
    </row>
    <row r="24" spans="1:8" ht="17.25" customHeight="1">
      <c r="A24" s="74"/>
      <c r="B24" s="261"/>
      <c r="C24" s="261"/>
      <c r="D24" s="199"/>
      <c r="E24" s="265" t="s">
        <v>291</v>
      </c>
      <c r="F24" s="250"/>
      <c r="G24" s="259"/>
      <c r="H24" s="260"/>
    </row>
    <row r="25" spans="1:8" ht="17.25" customHeight="1">
      <c r="A25" s="74"/>
      <c r="B25" s="261"/>
      <c r="C25" s="261"/>
      <c r="D25" s="264" t="s">
        <v>292</v>
      </c>
      <c r="E25" s="261" t="s">
        <v>293</v>
      </c>
      <c r="F25" s="70"/>
      <c r="G25" s="259">
        <v>806</v>
      </c>
      <c r="H25" s="260">
        <v>3802</v>
      </c>
    </row>
    <row r="26" spans="1:8" ht="17.25" customHeight="1">
      <c r="A26" s="74"/>
      <c r="B26" s="261"/>
      <c r="C26" s="261"/>
      <c r="D26" s="199"/>
      <c r="E26" s="265" t="s">
        <v>291</v>
      </c>
      <c r="F26" s="250"/>
      <c r="G26" s="259"/>
      <c r="H26" s="260"/>
    </row>
    <row r="27" spans="1:8" ht="17.25" customHeight="1">
      <c r="A27" s="74"/>
      <c r="B27" s="261"/>
      <c r="C27" s="261"/>
      <c r="D27" s="264" t="s">
        <v>294</v>
      </c>
      <c r="E27" s="261" t="s">
        <v>295</v>
      </c>
      <c r="F27" s="70"/>
      <c r="G27" s="259">
        <v>106</v>
      </c>
      <c r="H27" s="260">
        <v>533</v>
      </c>
    </row>
    <row r="28" spans="1:8" ht="17.25" customHeight="1">
      <c r="A28" s="74"/>
      <c r="B28" s="261"/>
      <c r="C28" s="261"/>
      <c r="D28" s="199"/>
      <c r="E28" s="265" t="s">
        <v>291</v>
      </c>
      <c r="F28" s="250"/>
      <c r="G28" s="259"/>
      <c r="H28" s="260"/>
    </row>
    <row r="29" spans="1:8" ht="17.25" customHeight="1">
      <c r="A29" s="74"/>
      <c r="B29" s="261"/>
      <c r="C29" s="261"/>
      <c r="D29" s="264" t="s">
        <v>296</v>
      </c>
      <c r="E29" s="263" t="s">
        <v>297</v>
      </c>
      <c r="F29" s="124"/>
      <c r="G29" s="259">
        <v>267</v>
      </c>
      <c r="H29" s="260">
        <v>1709</v>
      </c>
    </row>
    <row r="30" spans="1:8" ht="17.25" customHeight="1">
      <c r="A30" s="74"/>
      <c r="B30" s="261"/>
      <c r="C30" s="261"/>
      <c r="D30" s="264"/>
      <c r="E30" s="265" t="s">
        <v>291</v>
      </c>
      <c r="F30" s="250"/>
      <c r="G30" s="259"/>
      <c r="H30" s="260"/>
    </row>
    <row r="31" spans="1:8" ht="17.25" customHeight="1">
      <c r="A31" s="74"/>
      <c r="B31" s="261"/>
      <c r="C31" s="261"/>
      <c r="D31" s="264" t="s">
        <v>298</v>
      </c>
      <c r="E31" s="263" t="s">
        <v>299</v>
      </c>
      <c r="F31" s="124"/>
      <c r="G31" s="259">
        <v>452</v>
      </c>
      <c r="H31" s="260">
        <v>954</v>
      </c>
    </row>
    <row r="32" spans="1:8" ht="17.25" customHeight="1">
      <c r="A32" s="74"/>
      <c r="B32" s="261"/>
      <c r="C32" s="261"/>
      <c r="D32" s="264" t="s">
        <v>300</v>
      </c>
      <c r="E32" s="263" t="s">
        <v>301</v>
      </c>
      <c r="F32" s="124"/>
      <c r="G32" s="259">
        <v>1090</v>
      </c>
      <c r="H32" s="260">
        <v>3677</v>
      </c>
    </row>
    <row r="33" spans="1:8" ht="17.25" customHeight="1">
      <c r="A33" s="74"/>
      <c r="B33" s="261"/>
      <c r="C33" s="261"/>
      <c r="D33" s="261"/>
      <c r="E33" s="261"/>
      <c r="F33" s="70"/>
      <c r="G33" s="162"/>
      <c r="H33" s="160"/>
    </row>
    <row r="34" spans="1:8" ht="17.25" customHeight="1">
      <c r="A34" s="74"/>
      <c r="B34" s="261" t="s">
        <v>302</v>
      </c>
      <c r="C34" s="261"/>
      <c r="D34" s="262"/>
      <c r="E34" s="263" t="s">
        <v>303</v>
      </c>
      <c r="F34" s="124"/>
      <c r="G34" s="259">
        <v>1114</v>
      </c>
      <c r="H34" s="260">
        <v>2707</v>
      </c>
    </row>
    <row r="35" spans="1:8" ht="17.25" customHeight="1">
      <c r="A35" s="74"/>
      <c r="B35" s="261"/>
      <c r="C35" s="261"/>
      <c r="D35" s="261"/>
      <c r="E35" s="261"/>
      <c r="F35" s="70"/>
      <c r="G35" s="162"/>
      <c r="H35" s="160"/>
    </row>
    <row r="36" spans="1:8" ht="17.25" customHeight="1">
      <c r="A36" s="74"/>
      <c r="B36" s="261" t="s">
        <v>304</v>
      </c>
      <c r="C36" s="261"/>
      <c r="D36" s="262"/>
      <c r="E36" s="263" t="s">
        <v>305</v>
      </c>
      <c r="F36" s="124"/>
      <c r="G36" s="259">
        <v>36840</v>
      </c>
      <c r="H36" s="260">
        <v>36840</v>
      </c>
    </row>
    <row r="37" spans="1:8" ht="17.25" customHeight="1">
      <c r="A37" s="74"/>
      <c r="B37" s="261"/>
      <c r="C37" s="261"/>
      <c r="D37" s="261"/>
      <c r="E37" s="261"/>
      <c r="F37" s="70"/>
      <c r="G37" s="162"/>
      <c r="H37" s="160"/>
    </row>
    <row r="38" spans="1:8" ht="17.25" customHeight="1">
      <c r="A38" s="74"/>
      <c r="B38" s="261"/>
      <c r="C38" s="262"/>
      <c r="D38" s="261"/>
      <c r="E38" s="261" t="s">
        <v>306</v>
      </c>
      <c r="F38" s="70"/>
      <c r="G38" s="162"/>
      <c r="H38" s="160"/>
    </row>
    <row r="39" spans="1:8" ht="17.25" customHeight="1">
      <c r="A39" s="74"/>
      <c r="B39" s="262"/>
      <c r="C39" s="263"/>
      <c r="D39" s="263"/>
      <c r="E39" s="263" t="s">
        <v>307</v>
      </c>
      <c r="F39" s="124"/>
      <c r="G39" s="266">
        <v>1862</v>
      </c>
      <c r="H39" s="267">
        <v>4892</v>
      </c>
    </row>
    <row r="40" spans="1:8" ht="17.25" customHeight="1">
      <c r="A40" s="74"/>
      <c r="B40" s="261"/>
      <c r="C40" s="261"/>
      <c r="D40" s="261"/>
      <c r="E40" s="261"/>
      <c r="F40" s="70"/>
      <c r="G40" s="162"/>
      <c r="H40" s="160"/>
    </row>
    <row r="41" spans="1:8" ht="17.25" customHeight="1">
      <c r="A41" s="74"/>
      <c r="B41" s="262"/>
      <c r="C41" s="263"/>
      <c r="D41" s="263"/>
      <c r="E41" s="263" t="s">
        <v>308</v>
      </c>
      <c r="F41" s="124"/>
      <c r="G41" s="266">
        <v>218</v>
      </c>
      <c r="H41" s="267">
        <v>545</v>
      </c>
    </row>
    <row r="42" spans="1:8" ht="17.25" customHeight="1">
      <c r="A42" s="213"/>
      <c r="B42" s="268"/>
      <c r="C42" s="268"/>
      <c r="D42" s="268"/>
      <c r="E42" s="268"/>
      <c r="F42" s="86"/>
      <c r="G42" s="182"/>
      <c r="H42" s="184"/>
    </row>
    <row r="43" spans="1:8" ht="14.25" customHeight="1">
      <c r="B43" s="192"/>
      <c r="C43" s="192"/>
      <c r="D43" s="192"/>
      <c r="E43" s="192"/>
      <c r="F43" s="192"/>
      <c r="G43" s="256"/>
      <c r="H43" s="269"/>
    </row>
    <row r="44" spans="1:8" ht="14.25" customHeight="1">
      <c r="B44" s="192"/>
      <c r="C44" s="192"/>
      <c r="D44" s="192"/>
      <c r="E44" s="192"/>
      <c r="F44" s="192"/>
      <c r="G44" s="256"/>
      <c r="H44" s="270"/>
    </row>
    <row r="45" spans="1:8" ht="14.25" customHeight="1"/>
  </sheetData>
  <mergeCells count="3">
    <mergeCell ref="A1:H1"/>
    <mergeCell ref="B4:E4"/>
    <mergeCell ref="B8:E8"/>
  </mergeCells>
  <phoneticPr fontId="2"/>
  <pageMargins left="1.4173228346456694" right="0.59055118110236227" top="0.98425196850393704" bottom="0.98425196850393704" header="0.51181102362204722" footer="0.3937007874015748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5"/>
  <sheetViews>
    <sheetView workbookViewId="0">
      <selection activeCell="A15" sqref="A15"/>
    </sheetView>
  </sheetViews>
  <sheetFormatPr defaultRowHeight="13.5"/>
  <cols>
    <col min="1" max="1" width="2.875" style="45" customWidth="1"/>
    <col min="2" max="2" width="8.25" style="45" customWidth="1"/>
    <col min="3" max="4" width="9" style="45"/>
    <col min="5" max="5" width="11.875" style="45" customWidth="1"/>
    <col min="6" max="7" width="10" style="45" customWidth="1"/>
    <col min="8" max="8" width="8.5" style="45" bestFit="1" customWidth="1"/>
    <col min="9" max="12" width="10" style="45" customWidth="1"/>
    <col min="13" max="16384" width="9" style="45"/>
  </cols>
  <sheetData>
    <row r="1" spans="1:45" ht="17.25">
      <c r="A1" s="438" t="s">
        <v>309</v>
      </c>
      <c r="B1" s="439"/>
      <c r="C1" s="439"/>
      <c r="D1" s="439"/>
      <c r="E1" s="439"/>
      <c r="F1" s="439"/>
      <c r="G1" s="439"/>
      <c r="H1" s="439"/>
      <c r="I1" s="439"/>
      <c r="J1" s="439"/>
      <c r="K1" s="439"/>
      <c r="L1" s="439"/>
      <c r="M1" s="271"/>
      <c r="N1" s="272"/>
      <c r="O1" s="272"/>
      <c r="P1" s="273"/>
      <c r="Q1" s="273"/>
      <c r="R1" s="273"/>
      <c r="S1" s="273"/>
      <c r="T1" s="274"/>
      <c r="U1" s="274"/>
      <c r="V1" s="274"/>
      <c r="W1" s="274"/>
      <c r="X1" s="274"/>
      <c r="Y1" s="274"/>
      <c r="Z1" s="274"/>
      <c r="AA1" s="274"/>
      <c r="AB1" s="274"/>
      <c r="AC1" s="274"/>
      <c r="AD1" s="274"/>
      <c r="AE1" s="274"/>
      <c r="AF1" s="274"/>
      <c r="AG1" s="274"/>
      <c r="AH1" s="274"/>
      <c r="AI1" s="274"/>
      <c r="AJ1" s="274"/>
      <c r="AK1" s="274"/>
      <c r="AL1" s="274"/>
      <c r="AM1" s="274"/>
      <c r="AN1" s="274"/>
      <c r="AO1" s="274"/>
      <c r="AP1" s="274"/>
      <c r="AQ1" s="274"/>
      <c r="AR1" s="274"/>
      <c r="AS1" s="274"/>
    </row>
    <row r="2" spans="1:45" ht="14.25" customHeight="1">
      <c r="B2" s="192"/>
      <c r="C2" s="192"/>
      <c r="D2" s="192"/>
      <c r="E2" s="192"/>
      <c r="F2" s="192"/>
      <c r="G2" s="192"/>
      <c r="H2" s="192"/>
      <c r="I2" s="192"/>
      <c r="J2" s="192"/>
      <c r="K2" s="440" t="s">
        <v>310</v>
      </c>
      <c r="L2" s="440"/>
      <c r="M2" s="192"/>
      <c r="N2" s="192"/>
      <c r="O2" s="192"/>
      <c r="P2" s="192"/>
      <c r="Q2" s="192"/>
      <c r="R2" s="192"/>
      <c r="S2" s="192"/>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row>
    <row r="3" spans="1:45" ht="17.25" customHeight="1">
      <c r="A3" s="64"/>
      <c r="B3" s="242"/>
      <c r="C3" s="242"/>
      <c r="D3" s="242"/>
      <c r="E3" s="243"/>
      <c r="F3" s="275"/>
      <c r="G3" s="275"/>
      <c r="H3" s="275"/>
      <c r="I3" s="275"/>
      <c r="J3" s="275"/>
      <c r="K3" s="275"/>
      <c r="L3" s="276" t="s">
        <v>311</v>
      </c>
      <c r="M3" s="192"/>
      <c r="N3" s="192"/>
      <c r="O3" s="192"/>
      <c r="P3" s="192"/>
      <c r="Q3" s="192"/>
      <c r="R3" s="192"/>
      <c r="S3" s="196"/>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row>
    <row r="4" spans="1:45" ht="14.25" customHeight="1">
      <c r="A4" s="389" t="s">
        <v>312</v>
      </c>
      <c r="B4" s="441"/>
      <c r="C4" s="441"/>
      <c r="D4" s="441"/>
      <c r="E4" s="442"/>
      <c r="F4" s="94" t="s">
        <v>49</v>
      </c>
      <c r="G4" s="94" t="s">
        <v>313</v>
      </c>
      <c r="H4" s="94" t="s">
        <v>314</v>
      </c>
      <c r="I4" s="94" t="s">
        <v>315</v>
      </c>
      <c r="J4" s="94" t="s">
        <v>316</v>
      </c>
      <c r="K4" s="94" t="s">
        <v>317</v>
      </c>
      <c r="L4" s="94" t="s">
        <v>318</v>
      </c>
      <c r="M4" s="192"/>
      <c r="N4" s="192"/>
      <c r="O4" s="192"/>
      <c r="P4" s="192"/>
      <c r="Q4" s="192"/>
      <c r="R4" s="192"/>
      <c r="S4" s="196"/>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row>
    <row r="5" spans="1:45" ht="9" customHeight="1">
      <c r="A5" s="213"/>
      <c r="B5" s="277"/>
      <c r="C5" s="277"/>
      <c r="D5" s="277"/>
      <c r="E5" s="219"/>
      <c r="F5" s="278"/>
      <c r="G5" s="279"/>
      <c r="H5" s="279"/>
      <c r="I5" s="279"/>
      <c r="J5" s="279"/>
      <c r="K5" s="279"/>
      <c r="L5" s="280"/>
      <c r="M5" s="192"/>
      <c r="N5" s="192"/>
      <c r="O5" s="192"/>
      <c r="P5" s="192"/>
      <c r="Q5" s="192"/>
      <c r="R5" s="192"/>
      <c r="S5" s="196"/>
      <c r="T5" s="212"/>
      <c r="U5" s="212"/>
      <c r="V5" s="212"/>
      <c r="W5" s="212"/>
      <c r="X5" s="212"/>
      <c r="Y5" s="212"/>
      <c r="Z5" s="212"/>
      <c r="AA5" s="212"/>
      <c r="AB5" s="212"/>
      <c r="AC5" s="212"/>
      <c r="AD5" s="212"/>
      <c r="AE5" s="212"/>
      <c r="AF5" s="212"/>
      <c r="AG5" s="212"/>
      <c r="AH5" s="212"/>
      <c r="AI5" s="212"/>
      <c r="AJ5" s="212"/>
      <c r="AK5" s="212"/>
      <c r="AL5" s="212"/>
      <c r="AM5" s="212"/>
      <c r="AN5" s="212"/>
      <c r="AO5" s="212"/>
      <c r="AP5" s="212"/>
      <c r="AQ5" s="212"/>
      <c r="AR5" s="212"/>
      <c r="AS5" s="212"/>
    </row>
    <row r="6" spans="1:45" ht="3.75" customHeight="1">
      <c r="A6" s="74"/>
      <c r="B6" s="249"/>
      <c r="C6" s="249"/>
      <c r="D6" s="249"/>
      <c r="E6" s="250"/>
      <c r="F6" s="281"/>
      <c r="G6" s="282"/>
      <c r="H6" s="282"/>
      <c r="I6" s="282"/>
      <c r="J6" s="282"/>
      <c r="K6" s="282"/>
      <c r="L6" s="243"/>
      <c r="M6" s="192"/>
      <c r="N6" s="192"/>
      <c r="O6" s="192"/>
      <c r="P6" s="192"/>
      <c r="Q6" s="192"/>
      <c r="R6" s="192"/>
      <c r="S6" s="196"/>
      <c r="T6" s="212"/>
      <c r="U6" s="212"/>
      <c r="V6" s="212"/>
      <c r="W6" s="212"/>
      <c r="X6" s="212"/>
      <c r="Y6" s="212"/>
      <c r="Z6" s="212"/>
      <c r="AA6" s="212"/>
      <c r="AB6" s="212"/>
      <c r="AC6" s="212"/>
      <c r="AD6" s="212"/>
      <c r="AE6" s="212"/>
      <c r="AF6" s="212"/>
      <c r="AG6" s="212"/>
      <c r="AH6" s="212"/>
      <c r="AI6" s="212"/>
      <c r="AJ6" s="212"/>
      <c r="AK6" s="212"/>
      <c r="AL6" s="212"/>
      <c r="AM6" s="212"/>
      <c r="AN6" s="212"/>
      <c r="AO6" s="212"/>
      <c r="AP6" s="212"/>
      <c r="AQ6" s="212"/>
      <c r="AR6" s="212"/>
      <c r="AS6" s="212"/>
    </row>
    <row r="7" spans="1:45" s="147" customFormat="1" ht="15" customHeight="1">
      <c r="A7" s="406" t="s">
        <v>319</v>
      </c>
      <c r="B7" s="443"/>
      <c r="C7" s="443"/>
      <c r="D7" s="443"/>
      <c r="E7" s="444"/>
      <c r="F7" s="283">
        <v>11435</v>
      </c>
      <c r="G7" s="284">
        <v>3013</v>
      </c>
      <c r="H7" s="284">
        <v>2753</v>
      </c>
      <c r="I7" s="284">
        <v>2409</v>
      </c>
      <c r="J7" s="284">
        <v>1878</v>
      </c>
      <c r="K7" s="284">
        <v>1382</v>
      </c>
      <c r="L7" s="285">
        <v>13721</v>
      </c>
      <c r="M7" s="199"/>
      <c r="N7" s="199"/>
      <c r="O7" s="199"/>
      <c r="P7" s="199"/>
      <c r="Q7" s="199"/>
      <c r="R7" s="199"/>
      <c r="S7" s="200"/>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row>
    <row r="8" spans="1:45" ht="15" customHeight="1">
      <c r="A8" s="74"/>
      <c r="B8" s="261"/>
      <c r="C8" s="287" t="s">
        <v>320</v>
      </c>
      <c r="D8" s="261"/>
      <c r="E8" s="288"/>
      <c r="F8" s="283">
        <v>4046</v>
      </c>
      <c r="G8" s="284">
        <v>1482</v>
      </c>
      <c r="H8" s="284">
        <v>1050</v>
      </c>
      <c r="I8" s="284">
        <v>721</v>
      </c>
      <c r="J8" s="284">
        <v>456</v>
      </c>
      <c r="K8" s="284">
        <v>337</v>
      </c>
      <c r="L8" s="285">
        <v>5373</v>
      </c>
      <c r="M8" s="192"/>
      <c r="N8" s="192"/>
      <c r="O8" s="192"/>
      <c r="P8" s="192"/>
      <c r="Q8" s="192"/>
      <c r="R8" s="192"/>
      <c r="S8" s="196"/>
      <c r="T8" s="212"/>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c r="AS8" s="212"/>
    </row>
    <row r="9" spans="1:45" ht="15" customHeight="1">
      <c r="A9" s="74"/>
      <c r="B9" s="261"/>
      <c r="C9" s="287" t="s">
        <v>321</v>
      </c>
      <c r="D9" s="261"/>
      <c r="E9" s="288"/>
      <c r="F9" s="283">
        <v>7389</v>
      </c>
      <c r="G9" s="284">
        <v>1531</v>
      </c>
      <c r="H9" s="284">
        <v>1703</v>
      </c>
      <c r="I9" s="284">
        <v>1688</v>
      </c>
      <c r="J9" s="284">
        <v>1422</v>
      </c>
      <c r="K9" s="284">
        <v>1045</v>
      </c>
      <c r="L9" s="285">
        <v>8348</v>
      </c>
      <c r="M9" s="192"/>
      <c r="N9" s="192"/>
      <c r="O9" s="192"/>
      <c r="P9" s="192"/>
      <c r="Q9" s="192"/>
      <c r="R9" s="192"/>
      <c r="S9" s="196"/>
      <c r="T9" s="212"/>
      <c r="U9" s="212"/>
      <c r="V9" s="212"/>
      <c r="W9" s="212"/>
      <c r="X9" s="212"/>
      <c r="Y9" s="212"/>
      <c r="Z9" s="212"/>
      <c r="AA9" s="212"/>
      <c r="AB9" s="212"/>
      <c r="AC9" s="212"/>
      <c r="AD9" s="212"/>
      <c r="AE9" s="212"/>
      <c r="AF9" s="212"/>
      <c r="AG9" s="212"/>
      <c r="AH9" s="212"/>
      <c r="AI9" s="212"/>
      <c r="AJ9" s="212"/>
      <c r="AK9" s="212"/>
      <c r="AL9" s="212"/>
      <c r="AM9" s="212"/>
      <c r="AN9" s="212"/>
      <c r="AO9" s="212"/>
      <c r="AP9" s="212"/>
      <c r="AQ9" s="212"/>
      <c r="AR9" s="212"/>
      <c r="AS9" s="212"/>
    </row>
    <row r="10" spans="1:45" ht="5.25" customHeight="1">
      <c r="A10" s="74"/>
      <c r="B10" s="261"/>
      <c r="C10" s="287"/>
      <c r="D10" s="261"/>
      <c r="E10" s="288"/>
      <c r="F10" s="289"/>
      <c r="G10" s="290"/>
      <c r="H10" s="290"/>
      <c r="I10" s="290"/>
      <c r="J10" s="290"/>
      <c r="K10" s="290"/>
      <c r="L10" s="291"/>
      <c r="M10" s="192"/>
      <c r="N10" s="192"/>
      <c r="O10" s="192"/>
      <c r="P10" s="192"/>
      <c r="Q10" s="192"/>
      <c r="R10" s="192"/>
      <c r="S10" s="196"/>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2"/>
      <c r="AS10" s="212"/>
    </row>
    <row r="11" spans="1:45" ht="3.75" customHeight="1">
      <c r="A11" s="213"/>
      <c r="B11" s="136"/>
      <c r="C11" s="136"/>
      <c r="D11" s="136"/>
      <c r="E11" s="136"/>
      <c r="F11" s="213"/>
      <c r="G11" s="136"/>
      <c r="H11" s="136"/>
      <c r="I11" s="136"/>
      <c r="J11" s="136"/>
      <c r="K11" s="136"/>
      <c r="L11" s="137"/>
    </row>
    <row r="12" spans="1:45" ht="9.75" customHeight="1"/>
    <row r="13" spans="1:45" ht="14.25" customHeight="1"/>
    <row r="14" spans="1:45" ht="14.25" customHeight="1"/>
    <row r="15" spans="1:45" ht="14.25" customHeight="1"/>
    <row r="16" spans="1:45" ht="14.25" customHeight="1"/>
    <row r="17" spans="1:13" ht="17.25">
      <c r="A17" s="445" t="s">
        <v>322</v>
      </c>
      <c r="B17" s="439"/>
      <c r="C17" s="439"/>
      <c r="D17" s="439"/>
      <c r="E17" s="439"/>
      <c r="F17" s="439"/>
      <c r="G17" s="439"/>
      <c r="H17" s="439"/>
      <c r="I17" s="439"/>
      <c r="J17" s="439"/>
      <c r="K17" s="439"/>
      <c r="L17" s="439"/>
      <c r="M17" s="271"/>
    </row>
    <row r="18" spans="1:13" ht="14.25" customHeight="1">
      <c r="B18" s="192"/>
      <c r="C18" s="192"/>
      <c r="D18" s="192"/>
      <c r="E18" s="192"/>
      <c r="F18" s="192"/>
      <c r="G18" s="292"/>
      <c r="H18" s="192"/>
      <c r="I18" s="192"/>
      <c r="J18" s="192"/>
      <c r="K18" s="426" t="s">
        <v>310</v>
      </c>
      <c r="L18" s="426"/>
      <c r="M18" s="192"/>
    </row>
    <row r="19" spans="1:13" ht="14.25" customHeight="1">
      <c r="A19" s="427" t="s">
        <v>366</v>
      </c>
      <c r="B19" s="428"/>
      <c r="C19" s="428"/>
      <c r="D19" s="429"/>
      <c r="E19" s="415" t="s">
        <v>323</v>
      </c>
      <c r="F19" s="402"/>
      <c r="G19" s="402"/>
      <c r="H19" s="402"/>
      <c r="I19" s="402"/>
      <c r="J19" s="402"/>
      <c r="K19" s="403"/>
      <c r="L19" s="293" t="s">
        <v>324</v>
      </c>
    </row>
    <row r="20" spans="1:13" ht="14.25" customHeight="1">
      <c r="A20" s="430"/>
      <c r="B20" s="431"/>
      <c r="C20" s="431"/>
      <c r="D20" s="432"/>
      <c r="E20" s="294"/>
      <c r="F20" s="294"/>
      <c r="G20" s="294"/>
      <c r="H20" s="275"/>
      <c r="I20" s="275"/>
      <c r="J20" s="275"/>
      <c r="K20" s="295"/>
      <c r="L20" s="296" t="s">
        <v>325</v>
      </c>
    </row>
    <row r="21" spans="1:13" ht="14.25" customHeight="1">
      <c r="A21" s="433"/>
      <c r="B21" s="434"/>
      <c r="C21" s="434"/>
      <c r="D21" s="435"/>
      <c r="E21" s="279" t="s">
        <v>326</v>
      </c>
      <c r="F21" s="279" t="s">
        <v>327</v>
      </c>
      <c r="G21" s="279" t="s">
        <v>328</v>
      </c>
      <c r="H21" s="279" t="s">
        <v>329</v>
      </c>
      <c r="I21" s="279" t="s">
        <v>330</v>
      </c>
      <c r="J21" s="279" t="s">
        <v>331</v>
      </c>
      <c r="K21" s="279" t="s">
        <v>332</v>
      </c>
      <c r="L21" s="279" t="s">
        <v>333</v>
      </c>
    </row>
    <row r="22" spans="1:13" ht="3.75" customHeight="1">
      <c r="A22" s="436" t="s">
        <v>334</v>
      </c>
      <c r="B22" s="249"/>
      <c r="C22" s="192"/>
      <c r="D22" s="249"/>
      <c r="E22" s="297"/>
      <c r="F22" s="282"/>
      <c r="G22" s="282"/>
      <c r="H22" s="282"/>
      <c r="I22" s="282"/>
      <c r="J22" s="282"/>
      <c r="K22" s="298"/>
      <c r="L22" s="299"/>
    </row>
    <row r="23" spans="1:13" s="147" customFormat="1" ht="15" customHeight="1">
      <c r="A23" s="437"/>
      <c r="B23" s="395" t="s">
        <v>50</v>
      </c>
      <c r="C23" s="423"/>
      <c r="D23" s="424"/>
      <c r="E23" s="283">
        <f>SUM(E25:E29)</f>
        <v>16329</v>
      </c>
      <c r="F23" s="284">
        <f>SUM(F25:F29)</f>
        <v>2235</v>
      </c>
      <c r="G23" s="284">
        <f t="shared" ref="G23:K23" si="0">SUM(G25:G29)</f>
        <v>5222</v>
      </c>
      <c r="H23" s="284">
        <f t="shared" si="0"/>
        <v>4648</v>
      </c>
      <c r="I23" s="284">
        <f t="shared" si="0"/>
        <v>2690</v>
      </c>
      <c r="J23" s="284">
        <f t="shared" si="0"/>
        <v>1187</v>
      </c>
      <c r="K23" s="300">
        <f t="shared" si="0"/>
        <v>347</v>
      </c>
      <c r="L23" s="285">
        <v>9383</v>
      </c>
    </row>
    <row r="24" spans="1:13" ht="5.25" customHeight="1">
      <c r="A24" s="437"/>
      <c r="B24" s="69"/>
      <c r="C24" s="90"/>
      <c r="D24" s="70"/>
      <c r="E24" s="301"/>
      <c r="F24" s="302"/>
      <c r="G24" s="302"/>
      <c r="H24" s="302"/>
      <c r="I24" s="302"/>
      <c r="J24" s="302"/>
      <c r="K24" s="303"/>
      <c r="L24" s="304"/>
    </row>
    <row r="25" spans="1:13" ht="15" customHeight="1">
      <c r="A25" s="437"/>
      <c r="B25" s="395" t="s">
        <v>335</v>
      </c>
      <c r="C25" s="423"/>
      <c r="D25" s="424"/>
      <c r="E25" s="283">
        <f>SUM(F25:K25)</f>
        <v>4421</v>
      </c>
      <c r="F25" s="284">
        <v>1886</v>
      </c>
      <c r="G25" s="284">
        <v>2281</v>
      </c>
      <c r="H25" s="284">
        <v>212</v>
      </c>
      <c r="I25" s="284">
        <v>35</v>
      </c>
      <c r="J25" s="305">
        <v>4</v>
      </c>
      <c r="K25" s="306">
        <v>3</v>
      </c>
      <c r="L25" s="285">
        <v>336</v>
      </c>
    </row>
    <row r="26" spans="1:13" ht="15" customHeight="1">
      <c r="A26" s="307">
        <v>65</v>
      </c>
      <c r="B26" s="395" t="s">
        <v>336</v>
      </c>
      <c r="C26" s="423"/>
      <c r="D26" s="424"/>
      <c r="E26" s="283">
        <f t="shared" ref="E26:E29" si="1">SUM(F26:K26)</f>
        <v>4931</v>
      </c>
      <c r="F26" s="284">
        <v>321</v>
      </c>
      <c r="G26" s="284">
        <v>2572</v>
      </c>
      <c r="H26" s="284">
        <v>1826</v>
      </c>
      <c r="I26" s="284">
        <v>177</v>
      </c>
      <c r="J26" s="284">
        <v>30</v>
      </c>
      <c r="K26" s="300">
        <v>5</v>
      </c>
      <c r="L26" s="285">
        <v>55</v>
      </c>
    </row>
    <row r="27" spans="1:13" ht="15" customHeight="1">
      <c r="A27" s="425" t="s">
        <v>337</v>
      </c>
      <c r="B27" s="395" t="s">
        <v>338</v>
      </c>
      <c r="C27" s="423"/>
      <c r="D27" s="424"/>
      <c r="E27" s="283">
        <f t="shared" si="1"/>
        <v>3940</v>
      </c>
      <c r="F27" s="284">
        <v>20</v>
      </c>
      <c r="G27" s="284">
        <v>341</v>
      </c>
      <c r="H27" s="284">
        <v>2255</v>
      </c>
      <c r="I27" s="284">
        <v>1218</v>
      </c>
      <c r="J27" s="284">
        <v>97</v>
      </c>
      <c r="K27" s="300">
        <v>9</v>
      </c>
      <c r="L27" s="285">
        <v>10</v>
      </c>
    </row>
    <row r="28" spans="1:13" ht="15" customHeight="1">
      <c r="A28" s="425"/>
      <c r="B28" s="395" t="s">
        <v>339</v>
      </c>
      <c r="C28" s="423"/>
      <c r="D28" s="424"/>
      <c r="E28" s="283">
        <f t="shared" si="1"/>
        <v>2132</v>
      </c>
      <c r="F28" s="284">
        <v>7</v>
      </c>
      <c r="G28" s="284">
        <v>22</v>
      </c>
      <c r="H28" s="284">
        <v>343</v>
      </c>
      <c r="I28" s="284">
        <v>1125</v>
      </c>
      <c r="J28" s="284">
        <v>590</v>
      </c>
      <c r="K28" s="300">
        <v>45</v>
      </c>
      <c r="L28" s="285">
        <v>5</v>
      </c>
    </row>
    <row r="29" spans="1:13" ht="15" customHeight="1">
      <c r="A29" s="425"/>
      <c r="B29" s="395" t="s">
        <v>317</v>
      </c>
      <c r="C29" s="423"/>
      <c r="D29" s="424"/>
      <c r="E29" s="283">
        <f t="shared" si="1"/>
        <v>905</v>
      </c>
      <c r="F29" s="284">
        <v>1</v>
      </c>
      <c r="G29" s="284">
        <v>6</v>
      </c>
      <c r="H29" s="284">
        <v>12</v>
      </c>
      <c r="I29" s="284">
        <v>135</v>
      </c>
      <c r="J29" s="284">
        <v>466</v>
      </c>
      <c r="K29" s="300">
        <v>285</v>
      </c>
      <c r="L29" s="308">
        <v>1</v>
      </c>
    </row>
    <row r="30" spans="1:13" ht="5.25" customHeight="1">
      <c r="A30" s="309"/>
      <c r="B30" s="69"/>
      <c r="C30" s="90"/>
      <c r="D30" s="114"/>
      <c r="E30" s="310"/>
      <c r="F30" s="311"/>
      <c r="G30" s="311"/>
      <c r="H30" s="312"/>
      <c r="I30" s="312"/>
      <c r="J30" s="312"/>
      <c r="K30" s="313"/>
      <c r="L30" s="308"/>
    </row>
    <row r="31" spans="1:13" ht="5.25" customHeight="1">
      <c r="A31" s="314"/>
      <c r="B31" s="315"/>
      <c r="C31" s="315"/>
      <c r="D31" s="315"/>
      <c r="E31" s="316"/>
      <c r="F31" s="317"/>
      <c r="G31" s="317"/>
      <c r="H31" s="317"/>
      <c r="I31" s="317"/>
      <c r="J31" s="317"/>
      <c r="K31" s="317"/>
      <c r="L31" s="304"/>
    </row>
    <row r="32" spans="1:13" ht="15" customHeight="1">
      <c r="A32" s="395" t="s">
        <v>340</v>
      </c>
      <c r="B32" s="423"/>
      <c r="C32" s="423"/>
      <c r="D32" s="424"/>
      <c r="E32" s="283">
        <v>8113</v>
      </c>
      <c r="F32" s="318">
        <v>145</v>
      </c>
      <c r="G32" s="284">
        <v>37</v>
      </c>
      <c r="H32" s="284">
        <v>6</v>
      </c>
      <c r="I32" s="284">
        <v>3</v>
      </c>
      <c r="J32" s="318" t="s">
        <v>206</v>
      </c>
      <c r="K32" s="318" t="s">
        <v>206</v>
      </c>
      <c r="L32" s="308">
        <v>7922</v>
      </c>
    </row>
    <row r="33" spans="1:12" ht="15" customHeight="1">
      <c r="A33" s="395" t="s">
        <v>341</v>
      </c>
      <c r="B33" s="423"/>
      <c r="C33" s="423"/>
      <c r="D33" s="424"/>
      <c r="E33" s="283">
        <v>2479</v>
      </c>
      <c r="F33" s="318">
        <v>1156</v>
      </c>
      <c r="G33" s="284">
        <v>238</v>
      </c>
      <c r="H33" s="284">
        <v>20</v>
      </c>
      <c r="I33" s="284">
        <v>9</v>
      </c>
      <c r="J33" s="318">
        <v>2</v>
      </c>
      <c r="K33" s="318" t="s">
        <v>206</v>
      </c>
      <c r="L33" s="308">
        <v>1054</v>
      </c>
    </row>
    <row r="34" spans="1:12" ht="3.75" customHeight="1">
      <c r="A34" s="213"/>
      <c r="B34" s="136"/>
      <c r="C34" s="136"/>
      <c r="D34" s="136"/>
      <c r="E34" s="213"/>
      <c r="F34" s="136"/>
      <c r="G34" s="136"/>
      <c r="H34" s="136"/>
      <c r="I34" s="136"/>
      <c r="J34" s="136"/>
      <c r="K34" s="136"/>
      <c r="L34" s="137"/>
    </row>
    <row r="35" spans="1:12" ht="14.25" customHeight="1">
      <c r="E35" s="319"/>
    </row>
  </sheetData>
  <mergeCells count="18">
    <mergeCell ref="K18:L18"/>
    <mergeCell ref="A19:D21"/>
    <mergeCell ref="E19:K19"/>
    <mergeCell ref="A22:A25"/>
    <mergeCell ref="A1:L1"/>
    <mergeCell ref="K2:L2"/>
    <mergeCell ref="A4:E4"/>
    <mergeCell ref="A7:E7"/>
    <mergeCell ref="A17:L17"/>
    <mergeCell ref="A32:D32"/>
    <mergeCell ref="A33:D33"/>
    <mergeCell ref="B23:D23"/>
    <mergeCell ref="B25:D25"/>
    <mergeCell ref="B26:D26"/>
    <mergeCell ref="A27:A29"/>
    <mergeCell ref="B27:D27"/>
    <mergeCell ref="B28:D28"/>
    <mergeCell ref="B29:D29"/>
  </mergeCells>
  <phoneticPr fontId="2"/>
  <pageMargins left="0.3" right="0.78740157480314965"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6"/>
  <sheetViews>
    <sheetView workbookViewId="0"/>
  </sheetViews>
  <sheetFormatPr defaultRowHeight="13.5"/>
  <cols>
    <col min="1" max="1" width="0.875" style="365" customWidth="1"/>
    <col min="2" max="2" width="7.875" style="365" customWidth="1"/>
    <col min="3" max="3" width="9" style="365"/>
    <col min="4" max="4" width="7.5" style="365" customWidth="1"/>
    <col min="5" max="7" width="9.375" style="365" customWidth="1"/>
    <col min="8" max="8" width="0.875" style="365" customWidth="1"/>
    <col min="9" max="12" width="11.875" style="365" customWidth="1"/>
    <col min="13" max="16384" width="9" style="365"/>
  </cols>
  <sheetData>
    <row r="1" spans="1:46" ht="14.25" customHeight="1">
      <c r="B1" s="450" t="s">
        <v>342</v>
      </c>
      <c r="C1" s="392"/>
      <c r="D1" s="392"/>
      <c r="E1" s="392"/>
      <c r="F1" s="392"/>
      <c r="G1" s="392"/>
      <c r="H1" s="392"/>
      <c r="I1" s="392"/>
      <c r="J1" s="392"/>
      <c r="K1" s="392"/>
      <c r="L1" s="392"/>
      <c r="M1" s="191"/>
      <c r="N1" s="191"/>
      <c r="O1" s="191"/>
      <c r="P1" s="191"/>
      <c r="Q1" s="192"/>
      <c r="R1" s="192"/>
      <c r="S1" s="192"/>
      <c r="T1" s="192"/>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row>
    <row r="2" spans="1:46" ht="14.25">
      <c r="B2" s="451" t="s">
        <v>343</v>
      </c>
      <c r="C2" s="452"/>
      <c r="D2" s="452"/>
      <c r="E2" s="452"/>
      <c r="F2" s="452"/>
      <c r="G2" s="452"/>
      <c r="H2" s="452"/>
      <c r="I2" s="452"/>
      <c r="J2" s="452"/>
      <c r="K2" s="452"/>
      <c r="L2" s="452"/>
      <c r="M2" s="191"/>
      <c r="N2" s="191"/>
      <c r="O2" s="191"/>
      <c r="P2" s="191"/>
      <c r="Q2" s="192"/>
      <c r="R2" s="192"/>
      <c r="S2" s="192"/>
      <c r="T2" s="192"/>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row>
    <row r="3" spans="1:46" ht="14.25">
      <c r="B3" s="369"/>
      <c r="C3" s="370"/>
      <c r="D3" s="370"/>
      <c r="E3" s="370"/>
      <c r="F3" s="370"/>
      <c r="G3" s="370"/>
      <c r="H3" s="370"/>
      <c r="I3" s="370"/>
      <c r="J3" s="370"/>
      <c r="K3" s="370"/>
      <c r="L3" s="370"/>
      <c r="M3" s="191"/>
      <c r="N3" s="191"/>
      <c r="O3" s="191"/>
      <c r="P3" s="191"/>
      <c r="Q3" s="192"/>
      <c r="R3" s="192"/>
      <c r="S3" s="192"/>
      <c r="T3" s="192"/>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row>
    <row r="4" spans="1:46" ht="9.75" customHeight="1">
      <c r="B4" s="320" t="s">
        <v>126</v>
      </c>
      <c r="C4" s="320"/>
      <c r="D4" s="320"/>
      <c r="E4" s="320"/>
      <c r="F4" s="320"/>
      <c r="G4" s="321" t="s">
        <v>344</v>
      </c>
      <c r="H4" s="321"/>
      <c r="I4" s="320"/>
      <c r="J4" s="192"/>
      <c r="K4" s="192"/>
      <c r="L4" s="192"/>
      <c r="M4" s="192"/>
      <c r="N4" s="192"/>
      <c r="O4" s="192"/>
      <c r="P4" s="192"/>
      <c r="Q4" s="192"/>
      <c r="R4" s="192"/>
      <c r="S4" s="192"/>
      <c r="T4" s="192"/>
      <c r="U4" s="193"/>
      <c r="V4" s="193"/>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row>
    <row r="5" spans="1:46" ht="14.25" customHeight="1">
      <c r="A5" s="64"/>
      <c r="B5" s="322"/>
      <c r="C5" s="322"/>
      <c r="D5" s="322"/>
      <c r="E5" s="322"/>
      <c r="F5" s="322"/>
      <c r="G5" s="322"/>
      <c r="H5" s="323"/>
      <c r="I5" s="323" t="s">
        <v>345</v>
      </c>
      <c r="J5" s="324" t="s">
        <v>346</v>
      </c>
      <c r="K5" s="324" t="s">
        <v>347</v>
      </c>
      <c r="L5" s="324" t="s">
        <v>347</v>
      </c>
      <c r="M5" s="192"/>
      <c r="N5" s="192"/>
      <c r="O5" s="192"/>
      <c r="P5" s="192"/>
      <c r="Q5" s="192"/>
      <c r="R5" s="192"/>
      <c r="S5" s="192"/>
      <c r="T5" s="192"/>
      <c r="U5" s="196"/>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row>
    <row r="6" spans="1:46" ht="13.5" customHeight="1">
      <c r="A6" s="74"/>
      <c r="C6" s="453" t="s">
        <v>359</v>
      </c>
      <c r="D6" s="453"/>
      <c r="E6" s="453"/>
      <c r="F6" s="453"/>
      <c r="G6" s="325"/>
      <c r="H6" s="326"/>
      <c r="I6" s="327"/>
      <c r="J6" s="328"/>
      <c r="K6" s="54" t="s">
        <v>348</v>
      </c>
      <c r="L6" s="329" t="s">
        <v>360</v>
      </c>
      <c r="M6" s="192"/>
      <c r="N6" s="192"/>
      <c r="O6" s="192"/>
      <c r="P6" s="192"/>
      <c r="Q6" s="192"/>
      <c r="R6" s="192"/>
      <c r="S6" s="192"/>
      <c r="T6" s="192"/>
      <c r="U6" s="196"/>
      <c r="V6" s="197"/>
      <c r="W6" s="197"/>
      <c r="X6" s="197"/>
      <c r="Y6" s="197"/>
      <c r="Z6" s="197"/>
      <c r="AA6" s="197"/>
      <c r="AB6" s="197"/>
      <c r="AC6" s="197"/>
      <c r="AD6" s="197"/>
      <c r="AE6" s="197"/>
      <c r="AF6" s="197"/>
      <c r="AG6" s="197"/>
      <c r="AH6" s="197"/>
      <c r="AI6" s="197"/>
      <c r="AJ6" s="197"/>
      <c r="AK6" s="197"/>
      <c r="AL6" s="197"/>
      <c r="AM6" s="197"/>
      <c r="AN6" s="197"/>
      <c r="AO6" s="197"/>
      <c r="AP6" s="197"/>
      <c r="AQ6" s="197"/>
      <c r="AR6" s="197"/>
      <c r="AS6" s="197"/>
      <c r="AT6" s="197"/>
    </row>
    <row r="7" spans="1:46" ht="14.25" customHeight="1">
      <c r="A7" s="74"/>
      <c r="B7" s="330"/>
      <c r="C7" s="330"/>
      <c r="D7" s="330"/>
      <c r="E7" s="330"/>
      <c r="F7" s="331"/>
      <c r="G7" s="331"/>
      <c r="H7" s="332"/>
      <c r="I7" s="333" t="s">
        <v>265</v>
      </c>
      <c r="J7" s="334" t="s">
        <v>266</v>
      </c>
      <c r="K7" s="334" t="s">
        <v>266</v>
      </c>
      <c r="L7" s="335" t="s">
        <v>349</v>
      </c>
      <c r="M7" s="192"/>
      <c r="N7" s="192"/>
      <c r="O7" s="192"/>
      <c r="P7" s="192"/>
      <c r="Q7" s="192"/>
      <c r="R7" s="192"/>
      <c r="S7" s="192"/>
      <c r="T7" s="192"/>
      <c r="U7" s="196"/>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row>
    <row r="8" spans="1:46" ht="17.25" customHeight="1">
      <c r="A8" s="64"/>
      <c r="B8" s="454" t="s">
        <v>350</v>
      </c>
      <c r="C8" s="455"/>
      <c r="D8" s="455"/>
      <c r="E8" s="455"/>
      <c r="F8" s="455"/>
      <c r="G8" s="455"/>
      <c r="H8" s="336"/>
      <c r="I8" s="337">
        <v>124138</v>
      </c>
      <c r="J8" s="338">
        <v>301397</v>
      </c>
      <c r="K8" s="339">
        <f>J8/I8</f>
        <v>2.4279189289339285</v>
      </c>
      <c r="L8" s="340" t="s">
        <v>361</v>
      </c>
      <c r="M8" s="192"/>
      <c r="N8" s="192"/>
      <c r="O8" s="192"/>
      <c r="P8" s="192"/>
      <c r="Q8" s="192"/>
      <c r="R8" s="192"/>
      <c r="S8" s="192"/>
      <c r="T8" s="192"/>
      <c r="U8" s="196"/>
      <c r="V8" s="341"/>
      <c r="W8" s="341"/>
      <c r="X8" s="341"/>
      <c r="Y8" s="341"/>
      <c r="Z8" s="341"/>
      <c r="AA8" s="341"/>
      <c r="AB8" s="341"/>
      <c r="AC8" s="341"/>
      <c r="AD8" s="341"/>
      <c r="AE8" s="341"/>
      <c r="AF8" s="341"/>
      <c r="AG8" s="341"/>
      <c r="AH8" s="341"/>
      <c r="AI8" s="341"/>
      <c r="AJ8" s="341"/>
      <c r="AK8" s="341"/>
      <c r="AL8" s="341"/>
      <c r="AM8" s="341"/>
      <c r="AN8" s="341"/>
      <c r="AO8" s="341"/>
      <c r="AP8" s="341"/>
      <c r="AQ8" s="341"/>
      <c r="AR8" s="341"/>
      <c r="AS8" s="341"/>
      <c r="AT8" s="341"/>
    </row>
    <row r="9" spans="1:46" ht="17.25" customHeight="1">
      <c r="A9" s="74"/>
      <c r="B9" s="199"/>
      <c r="C9" s="446" t="s">
        <v>351</v>
      </c>
      <c r="D9" s="422"/>
      <c r="E9" s="422"/>
      <c r="F9" s="422"/>
      <c r="G9" s="422"/>
      <c r="H9" s="336"/>
      <c r="I9" s="342">
        <v>122333</v>
      </c>
      <c r="J9" s="343">
        <v>298972</v>
      </c>
      <c r="K9" s="339">
        <f>J9/I9</f>
        <v>2.4439194657206151</v>
      </c>
      <c r="L9" s="344" t="s">
        <v>361</v>
      </c>
      <c r="M9" s="192"/>
      <c r="N9" s="192"/>
      <c r="O9" s="192"/>
      <c r="P9" s="192"/>
      <c r="Q9" s="192"/>
      <c r="R9" s="192"/>
      <c r="S9" s="192"/>
      <c r="T9" s="192"/>
      <c r="U9" s="196"/>
      <c r="V9" s="341"/>
      <c r="W9" s="341"/>
      <c r="X9" s="341"/>
      <c r="Y9" s="341"/>
      <c r="Z9" s="341"/>
      <c r="AA9" s="341"/>
      <c r="AB9" s="341"/>
      <c r="AC9" s="341"/>
      <c r="AD9" s="341"/>
      <c r="AE9" s="341"/>
      <c r="AF9" s="341"/>
      <c r="AG9" s="341"/>
      <c r="AH9" s="341"/>
      <c r="AI9" s="341"/>
      <c r="AJ9" s="341"/>
      <c r="AK9" s="341"/>
      <c r="AL9" s="341"/>
      <c r="AM9" s="341"/>
      <c r="AN9" s="341"/>
      <c r="AO9" s="341"/>
      <c r="AP9" s="341"/>
      <c r="AQ9" s="341"/>
      <c r="AR9" s="341"/>
      <c r="AS9" s="341"/>
      <c r="AT9" s="341"/>
    </row>
    <row r="10" spans="1:46" ht="17.25" customHeight="1">
      <c r="A10" s="74"/>
      <c r="B10" s="199"/>
      <c r="C10" s="199"/>
      <c r="D10" s="446" t="s">
        <v>352</v>
      </c>
      <c r="E10" s="447"/>
      <c r="F10" s="447"/>
      <c r="G10" s="447"/>
      <c r="H10" s="345"/>
      <c r="I10" s="342">
        <v>121447</v>
      </c>
      <c r="J10" s="343">
        <v>297190</v>
      </c>
      <c r="K10" s="339">
        <f t="shared" ref="K10:K17" si="0">J10/I10</f>
        <v>2.4470756791028183</v>
      </c>
      <c r="L10" s="344" t="s">
        <v>361</v>
      </c>
      <c r="M10" s="192"/>
      <c r="N10" s="192"/>
      <c r="O10" s="192"/>
      <c r="P10" s="192"/>
      <c r="Q10" s="192"/>
      <c r="R10" s="192"/>
      <c r="S10" s="192"/>
      <c r="T10" s="192"/>
      <c r="U10" s="196"/>
      <c r="V10" s="341"/>
      <c r="W10" s="341"/>
      <c r="X10" s="341"/>
      <c r="Y10" s="341"/>
      <c r="Z10" s="341"/>
      <c r="AA10" s="341"/>
      <c r="AB10" s="341"/>
      <c r="AC10" s="341"/>
      <c r="AD10" s="341"/>
      <c r="AE10" s="341"/>
      <c r="AF10" s="341"/>
      <c r="AG10" s="341"/>
      <c r="AH10" s="341"/>
      <c r="AI10" s="341"/>
      <c r="AJ10" s="341"/>
      <c r="AK10" s="341"/>
      <c r="AL10" s="341"/>
      <c r="AM10" s="341"/>
      <c r="AN10" s="341"/>
      <c r="AO10" s="341"/>
      <c r="AP10" s="341"/>
      <c r="AQ10" s="341"/>
      <c r="AR10" s="341"/>
      <c r="AS10" s="341"/>
      <c r="AT10" s="341"/>
    </row>
    <row r="11" spans="1:46" ht="17.25" customHeight="1">
      <c r="A11" s="74"/>
      <c r="B11" s="199"/>
      <c r="C11" s="199"/>
      <c r="D11" s="199"/>
      <c r="E11" s="446" t="s">
        <v>362</v>
      </c>
      <c r="F11" s="447"/>
      <c r="G11" s="447"/>
      <c r="H11" s="345"/>
      <c r="I11" s="342">
        <v>77207</v>
      </c>
      <c r="J11" s="343">
        <v>214620</v>
      </c>
      <c r="K11" s="339">
        <f t="shared" si="0"/>
        <v>2.7797997590892018</v>
      </c>
      <c r="L11" s="344" t="s">
        <v>361</v>
      </c>
      <c r="M11" s="192"/>
      <c r="N11" s="192"/>
      <c r="O11" s="192"/>
      <c r="P11" s="192"/>
      <c r="Q11" s="192"/>
      <c r="R11" s="192"/>
      <c r="S11" s="192"/>
      <c r="T11" s="192"/>
      <c r="U11" s="196"/>
      <c r="V11" s="341"/>
      <c r="W11" s="341"/>
      <c r="X11" s="341"/>
      <c r="Y11" s="341"/>
      <c r="Z11" s="341"/>
      <c r="AA11" s="341"/>
      <c r="AB11" s="341"/>
      <c r="AC11" s="341"/>
      <c r="AD11" s="341"/>
      <c r="AE11" s="341"/>
      <c r="AF11" s="341"/>
      <c r="AG11" s="341"/>
      <c r="AH11" s="341"/>
      <c r="AI11" s="341"/>
      <c r="AJ11" s="341"/>
      <c r="AK11" s="341"/>
      <c r="AL11" s="341"/>
      <c r="AM11" s="341"/>
      <c r="AN11" s="341"/>
      <c r="AO11" s="341"/>
      <c r="AP11" s="341"/>
      <c r="AQ11" s="341"/>
      <c r="AR11" s="341"/>
      <c r="AS11" s="341"/>
      <c r="AT11" s="341"/>
    </row>
    <row r="12" spans="1:46" ht="17.25" customHeight="1">
      <c r="A12" s="74"/>
      <c r="B12" s="199"/>
      <c r="C12" s="199"/>
      <c r="D12" s="199"/>
      <c r="E12" s="421" t="s">
        <v>353</v>
      </c>
      <c r="F12" s="447"/>
      <c r="G12" s="447"/>
      <c r="H12" s="345"/>
      <c r="I12" s="342">
        <v>8489</v>
      </c>
      <c r="J12" s="346">
        <v>16684</v>
      </c>
      <c r="K12" s="339">
        <f t="shared" si="0"/>
        <v>1.9653669454588292</v>
      </c>
      <c r="L12" s="344" t="s">
        <v>361</v>
      </c>
      <c r="M12" s="192"/>
      <c r="N12" s="192"/>
      <c r="O12" s="192"/>
      <c r="P12" s="192"/>
      <c r="Q12" s="192"/>
      <c r="R12" s="192"/>
      <c r="S12" s="192"/>
      <c r="T12" s="192"/>
      <c r="U12" s="196"/>
      <c r="V12" s="341"/>
      <c r="W12" s="341"/>
      <c r="X12" s="341"/>
      <c r="Y12" s="341"/>
      <c r="Z12" s="341"/>
      <c r="AA12" s="341"/>
      <c r="AB12" s="341"/>
      <c r="AC12" s="341"/>
      <c r="AD12" s="341"/>
      <c r="AE12" s="341"/>
      <c r="AF12" s="341"/>
      <c r="AG12" s="341"/>
      <c r="AH12" s="341"/>
      <c r="AI12" s="341"/>
      <c r="AJ12" s="341"/>
      <c r="AK12" s="341"/>
      <c r="AL12" s="341"/>
      <c r="AM12" s="341"/>
      <c r="AN12" s="341"/>
      <c r="AO12" s="341"/>
      <c r="AP12" s="341"/>
      <c r="AQ12" s="341"/>
      <c r="AR12" s="341"/>
      <c r="AS12" s="341"/>
      <c r="AT12" s="341"/>
    </row>
    <row r="13" spans="1:46" ht="17.25" customHeight="1">
      <c r="A13" s="74"/>
      <c r="B13" s="199"/>
      <c r="C13" s="199"/>
      <c r="D13" s="199"/>
      <c r="E13" s="446" t="s">
        <v>363</v>
      </c>
      <c r="F13" s="447"/>
      <c r="G13" s="447"/>
      <c r="H13" s="345"/>
      <c r="I13" s="342">
        <v>33064</v>
      </c>
      <c r="J13" s="346">
        <v>60346</v>
      </c>
      <c r="K13" s="339">
        <f t="shared" si="0"/>
        <v>1.8251270263730945</v>
      </c>
      <c r="L13" s="344" t="s">
        <v>361</v>
      </c>
      <c r="M13" s="192"/>
      <c r="N13" s="192"/>
      <c r="O13" s="192"/>
      <c r="P13" s="192"/>
      <c r="Q13" s="192"/>
      <c r="R13" s="192"/>
      <c r="S13" s="192"/>
      <c r="T13" s="192"/>
      <c r="U13" s="196"/>
      <c r="V13" s="341"/>
      <c r="W13" s="341"/>
      <c r="X13" s="341"/>
      <c r="Y13" s="341"/>
      <c r="Z13" s="341"/>
      <c r="AA13" s="341"/>
      <c r="AB13" s="341"/>
      <c r="AC13" s="341"/>
      <c r="AD13" s="341"/>
      <c r="AE13" s="341"/>
      <c r="AF13" s="341"/>
      <c r="AG13" s="341"/>
      <c r="AH13" s="341"/>
      <c r="AI13" s="341"/>
      <c r="AJ13" s="341"/>
      <c r="AK13" s="341"/>
      <c r="AL13" s="341"/>
      <c r="AM13" s="341"/>
      <c r="AN13" s="341"/>
      <c r="AO13" s="341"/>
      <c r="AP13" s="341"/>
      <c r="AQ13" s="341"/>
      <c r="AR13" s="341"/>
      <c r="AS13" s="341"/>
      <c r="AT13" s="341"/>
    </row>
    <row r="14" spans="1:46" ht="17.25" customHeight="1">
      <c r="A14" s="74"/>
      <c r="B14" s="199"/>
      <c r="C14" s="199"/>
      <c r="D14" s="199"/>
      <c r="E14" s="446" t="s">
        <v>364</v>
      </c>
      <c r="F14" s="447"/>
      <c r="G14" s="447"/>
      <c r="H14" s="345"/>
      <c r="I14" s="342">
        <v>2687</v>
      </c>
      <c r="J14" s="343">
        <v>5540</v>
      </c>
      <c r="K14" s="339">
        <f t="shared" si="0"/>
        <v>2.0617789356159286</v>
      </c>
      <c r="L14" s="344" t="s">
        <v>361</v>
      </c>
      <c r="M14" s="192"/>
      <c r="N14" s="192"/>
      <c r="O14" s="192"/>
      <c r="P14" s="192"/>
      <c r="Q14" s="192"/>
      <c r="R14" s="192"/>
      <c r="S14" s="192"/>
      <c r="T14" s="192"/>
      <c r="U14" s="196"/>
      <c r="V14" s="341"/>
      <c r="W14" s="341"/>
      <c r="X14" s="341"/>
      <c r="Y14" s="341"/>
      <c r="Z14" s="341"/>
      <c r="AA14" s="341"/>
      <c r="AB14" s="341"/>
      <c r="AC14" s="341"/>
      <c r="AD14" s="341"/>
      <c r="AE14" s="341"/>
      <c r="AF14" s="341"/>
      <c r="AG14" s="341"/>
      <c r="AH14" s="341"/>
      <c r="AI14" s="341"/>
      <c r="AJ14" s="341"/>
      <c r="AK14" s="341"/>
      <c r="AL14" s="341"/>
      <c r="AM14" s="341"/>
      <c r="AN14" s="341"/>
      <c r="AO14" s="341"/>
      <c r="AP14" s="341"/>
      <c r="AQ14" s="341"/>
      <c r="AR14" s="341"/>
      <c r="AS14" s="341"/>
      <c r="AT14" s="341"/>
    </row>
    <row r="15" spans="1:46" ht="17.25" customHeight="1">
      <c r="A15" s="74"/>
      <c r="B15" s="199"/>
      <c r="C15" s="199"/>
      <c r="D15" s="446" t="s">
        <v>354</v>
      </c>
      <c r="E15" s="447"/>
      <c r="F15" s="447"/>
      <c r="G15" s="447"/>
      <c r="H15" s="345"/>
      <c r="I15" s="283">
        <v>886</v>
      </c>
      <c r="J15" s="343">
        <v>1782</v>
      </c>
      <c r="K15" s="339">
        <f t="shared" si="0"/>
        <v>2.0112866817155757</v>
      </c>
      <c r="L15" s="344" t="s">
        <v>361</v>
      </c>
      <c r="M15" s="192"/>
      <c r="N15" s="192"/>
      <c r="O15" s="192"/>
      <c r="P15" s="192"/>
      <c r="Q15" s="192"/>
      <c r="R15" s="192"/>
      <c r="S15" s="192"/>
      <c r="T15" s="192"/>
      <c r="U15" s="196"/>
      <c r="V15" s="341"/>
      <c r="W15" s="341"/>
      <c r="X15" s="341"/>
      <c r="Y15" s="341"/>
      <c r="Z15" s="341"/>
      <c r="AA15" s="341"/>
      <c r="AB15" s="341"/>
      <c r="AC15" s="341"/>
      <c r="AD15" s="341"/>
      <c r="AE15" s="341"/>
      <c r="AF15" s="341"/>
      <c r="AG15" s="341"/>
      <c r="AH15" s="341"/>
      <c r="AI15" s="341"/>
      <c r="AJ15" s="341"/>
      <c r="AK15" s="341"/>
      <c r="AL15" s="341"/>
      <c r="AM15" s="341"/>
      <c r="AN15" s="341"/>
      <c r="AO15" s="341"/>
      <c r="AP15" s="341"/>
      <c r="AQ15" s="341"/>
      <c r="AR15" s="341"/>
      <c r="AS15" s="341"/>
      <c r="AT15" s="341"/>
    </row>
    <row r="16" spans="1:46" ht="7.5" customHeight="1">
      <c r="A16" s="74"/>
      <c r="B16" s="199"/>
      <c r="C16" s="199"/>
      <c r="D16" s="366"/>
      <c r="E16" s="367"/>
      <c r="F16" s="367"/>
      <c r="G16" s="367"/>
      <c r="H16" s="345"/>
      <c r="I16" s="347"/>
      <c r="J16" s="348"/>
      <c r="K16" s="349"/>
      <c r="L16" s="364"/>
      <c r="M16" s="192"/>
      <c r="N16" s="192"/>
      <c r="O16" s="192"/>
      <c r="P16" s="192"/>
      <c r="Q16" s="192"/>
      <c r="R16" s="192"/>
      <c r="S16" s="192"/>
      <c r="T16" s="192"/>
      <c r="U16" s="196"/>
      <c r="V16" s="341"/>
      <c r="W16" s="341"/>
      <c r="X16" s="341"/>
      <c r="Y16" s="341"/>
      <c r="Z16" s="341"/>
      <c r="AA16" s="341"/>
      <c r="AB16" s="341"/>
      <c r="AC16" s="341"/>
      <c r="AD16" s="341"/>
      <c r="AE16" s="341"/>
      <c r="AF16" s="341"/>
      <c r="AG16" s="341"/>
      <c r="AH16" s="341"/>
      <c r="AI16" s="341"/>
      <c r="AJ16" s="341"/>
      <c r="AK16" s="341"/>
      <c r="AL16" s="341"/>
      <c r="AM16" s="341"/>
      <c r="AN16" s="341"/>
      <c r="AO16" s="341"/>
      <c r="AP16" s="341"/>
      <c r="AQ16" s="341"/>
      <c r="AR16" s="341"/>
      <c r="AS16" s="341"/>
      <c r="AT16" s="341"/>
    </row>
    <row r="17" spans="1:46" ht="17.25" customHeight="1">
      <c r="A17" s="213"/>
      <c r="B17" s="350"/>
      <c r="C17" s="448" t="s">
        <v>365</v>
      </c>
      <c r="D17" s="449"/>
      <c r="E17" s="449"/>
      <c r="F17" s="449"/>
      <c r="G17" s="449"/>
      <c r="H17" s="368"/>
      <c r="I17" s="351">
        <v>1805</v>
      </c>
      <c r="J17" s="352">
        <v>2425</v>
      </c>
      <c r="K17" s="353">
        <f t="shared" si="0"/>
        <v>1.3434903047091413</v>
      </c>
      <c r="L17" s="354" t="s">
        <v>361</v>
      </c>
      <c r="M17" s="192"/>
      <c r="N17" s="192"/>
      <c r="O17" s="192"/>
      <c r="P17" s="192"/>
      <c r="Q17" s="192"/>
      <c r="R17" s="192"/>
      <c r="S17" s="192"/>
      <c r="T17" s="192"/>
      <c r="U17" s="196"/>
      <c r="V17" s="341"/>
      <c r="W17" s="341"/>
      <c r="X17" s="341"/>
      <c r="Y17" s="341"/>
      <c r="Z17" s="341"/>
      <c r="AA17" s="341"/>
      <c r="AB17" s="341"/>
      <c r="AC17" s="341"/>
      <c r="AD17" s="341"/>
      <c r="AE17" s="341"/>
      <c r="AF17" s="341"/>
      <c r="AG17" s="341"/>
      <c r="AH17" s="341"/>
      <c r="AI17" s="341"/>
      <c r="AJ17" s="341"/>
      <c r="AK17" s="341"/>
      <c r="AL17" s="341"/>
      <c r="AM17" s="341"/>
      <c r="AN17" s="341"/>
      <c r="AO17" s="341"/>
      <c r="AP17" s="341"/>
      <c r="AQ17" s="341"/>
      <c r="AR17" s="341"/>
      <c r="AS17" s="341"/>
      <c r="AT17" s="341"/>
    </row>
    <row r="18" spans="1:46" ht="14.25" customHeight="1">
      <c r="B18" s="355"/>
      <c r="C18" s="356"/>
      <c r="D18" s="356"/>
      <c r="E18" s="356"/>
      <c r="F18" s="357"/>
      <c r="G18" s="357"/>
      <c r="H18" s="357"/>
      <c r="I18" s="358"/>
      <c r="J18" s="358"/>
      <c r="K18" s="359"/>
      <c r="L18" s="360"/>
      <c r="M18" s="192"/>
      <c r="N18" s="192"/>
      <c r="O18" s="192"/>
      <c r="P18" s="192"/>
      <c r="Q18" s="192"/>
      <c r="R18" s="192"/>
      <c r="S18" s="192"/>
      <c r="T18" s="192"/>
      <c r="U18" s="196"/>
      <c r="V18" s="341"/>
      <c r="W18" s="341"/>
      <c r="X18" s="341"/>
      <c r="Y18" s="341"/>
      <c r="Z18" s="341"/>
      <c r="AA18" s="341"/>
      <c r="AB18" s="341"/>
      <c r="AC18" s="341"/>
      <c r="AD18" s="341"/>
      <c r="AE18" s="341"/>
      <c r="AF18" s="341"/>
      <c r="AG18" s="341"/>
      <c r="AH18" s="341"/>
      <c r="AI18" s="341"/>
      <c r="AJ18" s="341"/>
      <c r="AK18" s="341"/>
      <c r="AL18" s="341"/>
      <c r="AM18" s="341"/>
      <c r="AN18" s="341"/>
      <c r="AO18" s="341"/>
      <c r="AP18" s="341"/>
      <c r="AQ18" s="341"/>
      <c r="AR18" s="341"/>
      <c r="AS18" s="341"/>
      <c r="AT18" s="341"/>
    </row>
    <row r="19" spans="1:46" ht="14.25" customHeight="1">
      <c r="K19" s="361"/>
    </row>
    <row r="20" spans="1:46" ht="14.25" customHeight="1">
      <c r="I20" s="147"/>
      <c r="J20" s="147"/>
      <c r="K20" s="361"/>
    </row>
    <row r="21" spans="1:46" ht="14.25" customHeight="1">
      <c r="I21" s="147"/>
      <c r="J21" s="147"/>
      <c r="K21" s="361"/>
    </row>
    <row r="22" spans="1:46" ht="14.25" customHeight="1">
      <c r="I22" s="147"/>
      <c r="J22" s="147"/>
      <c r="K22" s="361"/>
    </row>
    <row r="23" spans="1:46" ht="14.25" customHeight="1">
      <c r="I23" s="147"/>
      <c r="J23" s="147"/>
      <c r="K23" s="361"/>
    </row>
    <row r="24" spans="1:46" ht="14.25" customHeight="1">
      <c r="I24" s="147"/>
      <c r="J24" s="147"/>
      <c r="K24" s="361"/>
    </row>
    <row r="25" spans="1:46" ht="14.25" customHeight="1">
      <c r="I25" s="147"/>
      <c r="J25" s="147"/>
      <c r="K25" s="361"/>
    </row>
    <row r="26" spans="1:46" ht="14.25" customHeight="1">
      <c r="I26" s="147"/>
      <c r="J26" s="147"/>
    </row>
    <row r="27" spans="1:46" ht="14.25" customHeight="1">
      <c r="I27" s="147"/>
      <c r="J27" s="147"/>
    </row>
    <row r="28" spans="1:46" ht="14.25" customHeight="1">
      <c r="I28" s="147"/>
      <c r="J28" s="147"/>
    </row>
    <row r="29" spans="1:46" ht="14.25" customHeight="1">
      <c r="I29" s="147"/>
      <c r="J29" s="147"/>
    </row>
    <row r="30" spans="1:46" ht="14.25" customHeight="1">
      <c r="I30" s="147"/>
      <c r="J30" s="147"/>
    </row>
    <row r="31" spans="1:46" ht="14.25" customHeight="1">
      <c r="I31" s="147"/>
      <c r="J31" s="147"/>
    </row>
    <row r="32" spans="1:46" ht="14.25" customHeight="1">
      <c r="I32" s="147"/>
      <c r="J32" s="147"/>
    </row>
    <row r="33" spans="9:10" ht="14.25" customHeight="1">
      <c r="I33" s="147"/>
      <c r="J33" s="147"/>
    </row>
    <row r="34" spans="9:10" ht="14.25" customHeight="1">
      <c r="I34" s="147"/>
      <c r="J34" s="147"/>
    </row>
    <row r="35" spans="9:10" ht="14.25" customHeight="1">
      <c r="I35" s="147"/>
      <c r="J35" s="147"/>
    </row>
    <row r="36" spans="9:10">
      <c r="I36" s="147"/>
      <c r="J36" s="147"/>
    </row>
    <row r="37" spans="9:10">
      <c r="I37" s="147"/>
      <c r="J37" s="147"/>
    </row>
    <row r="38" spans="9:10">
      <c r="I38" s="147"/>
      <c r="J38" s="147"/>
    </row>
    <row r="39" spans="9:10">
      <c r="I39" s="147"/>
      <c r="J39" s="147"/>
    </row>
    <row r="40" spans="9:10">
      <c r="I40" s="147"/>
      <c r="J40" s="147"/>
    </row>
    <row r="41" spans="9:10">
      <c r="I41" s="147"/>
      <c r="J41" s="147"/>
    </row>
    <row r="42" spans="9:10">
      <c r="I42" s="147"/>
      <c r="J42" s="147"/>
    </row>
    <row r="43" spans="9:10">
      <c r="I43" s="147"/>
      <c r="J43" s="147"/>
    </row>
    <row r="44" spans="9:10">
      <c r="I44" s="147"/>
      <c r="J44" s="147"/>
    </row>
    <row r="45" spans="9:10">
      <c r="I45" s="147"/>
      <c r="J45" s="147"/>
    </row>
    <row r="46" spans="9:10">
      <c r="I46" s="147"/>
      <c r="J46" s="147"/>
    </row>
  </sheetData>
  <mergeCells count="12">
    <mergeCell ref="E14:G14"/>
    <mergeCell ref="D15:G15"/>
    <mergeCell ref="C17:G17"/>
    <mergeCell ref="B1:L1"/>
    <mergeCell ref="B2:L2"/>
    <mergeCell ref="C6:F6"/>
    <mergeCell ref="B8:G8"/>
    <mergeCell ref="C9:G9"/>
    <mergeCell ref="D10:G10"/>
    <mergeCell ref="E11:G11"/>
    <mergeCell ref="E12:G12"/>
    <mergeCell ref="E13:G13"/>
  </mergeCells>
  <phoneticPr fontId="2"/>
  <pageMargins left="0.45" right="0.78740157480314965"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目次</vt:lpstr>
      <vt:lpstr>第１表</vt:lpstr>
      <vt:lpstr>第２表</vt:lpstr>
      <vt:lpstr>第３表</vt:lpstr>
      <vt:lpstr>第４表、第５表</vt:lpstr>
      <vt:lpstr>第６表</vt:lpstr>
      <vt:lpstr>第７表、第８表</vt:lpstr>
      <vt:lpstr>第９表</vt:lpstr>
      <vt:lpstr>第１表!Print_Area</vt:lpstr>
      <vt:lpstr>第２表!Print_Area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鍵谷　晃二郎</dc:creator>
  <cp:lastModifiedBy>鍵谷　晃二郎</cp:lastModifiedBy>
  <cp:lastPrinted>2016-11-11T06:14:40Z</cp:lastPrinted>
  <dcterms:created xsi:type="dcterms:W3CDTF">2016-11-11T05:54:50Z</dcterms:created>
  <dcterms:modified xsi:type="dcterms:W3CDTF">2017-01-18T05:30:05Z</dcterms:modified>
</cp:coreProperties>
</file>