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Z:\1030_健康福祉部\20_介護・高齢福祉課\(6)　地域密着型サービス事業者等の指定等に関すること。\指定・指導担当\04　ＨＰ関係\★【R６年度】申請書類等\★HP掲載\③介護給付算定に係る届出書\"/>
    </mc:Choice>
  </mc:AlternateContent>
  <xr:revisionPtr revIDLastSave="0" documentId="13_ncr:1_{3A06A986-19CA-4A66-9799-761D07942E61}" xr6:coauthVersionLast="47" xr6:coauthVersionMax="47" xr10:uidLastSave="{00000000-0000-0000-0000-000000000000}"/>
  <bookViews>
    <workbookView xWindow="-120" yWindow="-120" windowWidth="20730" windowHeight="11160" tabRatio="745" xr2:uid="{00000000-000D-0000-FFFF-FFFF00000000}"/>
  </bookViews>
  <sheets>
    <sheet name="別紙14－3" sheetId="9" r:id="rId1"/>
    <sheet name="別紙14－3－1" sheetId="16" r:id="rId2"/>
    <sheet name="別紙14－3－2" sheetId="15" r:id="rId3"/>
    <sheet name="感染症" sheetId="12" r:id="rId4"/>
    <sheet name="感染症　計算シート" sheetId="13" r:id="rId5"/>
    <sheet name="別添資料" sheetId="4" r:id="rId6"/>
  </sheets>
  <definedNames>
    <definedName name="_xlnm.Print_Area" localSheetId="3">感染症!$A$1:$AH$80</definedName>
    <definedName name="_xlnm.Print_Area" localSheetId="0">'別紙14－3'!$A$1:$AD$56</definedName>
    <definedName name="_xlnm.Print_Area" localSheetId="1">'別紙14－3－1'!$A$1:$Q$26</definedName>
    <definedName name="_xlnm.Print_Area" localSheetId="2">'別紙14－3－2'!$A$1:$P$27</definedName>
    <definedName name="_xlnm.Print_Area" localSheetId="5">別添資料!$A$1:$BG$65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16" l="1"/>
  <c r="M25" i="16"/>
  <c r="L25" i="16"/>
  <c r="K25" i="16"/>
  <c r="P25" i="16" s="1"/>
  <c r="J25" i="16"/>
  <c r="I25" i="16"/>
  <c r="H25" i="16"/>
  <c r="G25" i="16"/>
  <c r="F25" i="16"/>
  <c r="E25" i="16"/>
  <c r="D25" i="16"/>
  <c r="B25" i="16"/>
  <c r="P23" i="16"/>
  <c r="B21" i="16"/>
  <c r="P20" i="16"/>
  <c r="B18" i="16"/>
  <c r="D15" i="16"/>
  <c r="J27" i="13"/>
  <c r="R19" i="13"/>
  <c r="Q19" i="13"/>
  <c r="P19" i="13"/>
  <c r="R17" i="13"/>
  <c r="Q17" i="13"/>
  <c r="P17" i="13"/>
  <c r="O17" i="13"/>
  <c r="O19" i="13" s="1"/>
  <c r="N17" i="13"/>
  <c r="N19" i="13" s="1"/>
  <c r="M17" i="13"/>
  <c r="M19" i="13" s="1"/>
  <c r="L17" i="13"/>
  <c r="L19" i="13" s="1"/>
  <c r="K17" i="13"/>
  <c r="K19" i="13" s="1"/>
  <c r="J17" i="13"/>
  <c r="J19" i="13" s="1"/>
  <c r="I17" i="13"/>
  <c r="I19" i="13" s="1"/>
  <c r="H17" i="13"/>
  <c r="H19" i="13" s="1"/>
  <c r="G17" i="13"/>
  <c r="G19" i="13" s="1"/>
  <c r="P7" i="13"/>
  <c r="W77" i="12"/>
  <c r="L77" i="12"/>
  <c r="W76" i="12"/>
  <c r="L76" i="12"/>
  <c r="W75" i="12"/>
  <c r="L75" i="12"/>
  <c r="W74" i="12"/>
  <c r="L74" i="12"/>
  <c r="W73" i="12"/>
  <c r="L73" i="12"/>
  <c r="W72" i="12"/>
  <c r="L72" i="12"/>
  <c r="W71" i="12"/>
  <c r="L71" i="12"/>
  <c r="W70" i="12"/>
  <c r="L70" i="12"/>
  <c r="W69" i="12"/>
  <c r="L69" i="12"/>
  <c r="W68" i="12"/>
  <c r="L68" i="12"/>
  <c r="W67" i="12"/>
  <c r="L67" i="12"/>
  <c r="W66" i="12"/>
  <c r="L66" i="12"/>
  <c r="W65" i="12"/>
  <c r="L65" i="12"/>
  <c r="W64" i="12"/>
  <c r="L64" i="12"/>
  <c r="W63" i="12"/>
  <c r="L63" i="12"/>
  <c r="W62" i="12"/>
  <c r="L62" i="12"/>
  <c r="L61" i="12"/>
  <c r="L60" i="12"/>
  <c r="Q59" i="12"/>
  <c r="W61" i="12" s="1"/>
  <c r="L59" i="12"/>
  <c r="L43" i="12"/>
  <c r="AA42" i="12"/>
  <c r="L42" i="12"/>
  <c r="AA41" i="12"/>
  <c r="U41" i="12"/>
  <c r="AA43" i="12" s="1"/>
  <c r="L41" i="12"/>
  <c r="U40" i="12"/>
  <c r="L40" i="12"/>
  <c r="U39" i="12"/>
  <c r="L39" i="12"/>
  <c r="U38" i="12"/>
  <c r="AA40" i="12" s="1"/>
  <c r="L38" i="12"/>
  <c r="U37" i="12"/>
  <c r="AA39" i="12" s="1"/>
  <c r="L37" i="12"/>
  <c r="U36" i="12"/>
  <c r="AA38" i="12" s="1"/>
  <c r="Q36" i="12"/>
  <c r="L36" i="12"/>
  <c r="AJ21" i="12"/>
  <c r="AI21" i="12"/>
  <c r="H21" i="12"/>
  <c r="H20" i="12"/>
  <c r="AI19" i="12"/>
  <c r="AJ19" i="12" s="1"/>
  <c r="AI17" i="12"/>
  <c r="AJ3" i="12"/>
  <c r="AJ9" i="12" s="1"/>
  <c r="F26" i="15"/>
  <c r="E26" i="15"/>
  <c r="D26" i="15"/>
  <c r="H26" i="15" s="1"/>
  <c r="B26" i="15"/>
  <c r="G24" i="15"/>
  <c r="B22" i="15"/>
  <c r="G21" i="15"/>
  <c r="B19" i="15"/>
  <c r="D16" i="15"/>
  <c r="S20" i="13" l="1"/>
  <c r="S21" i="13" s="1"/>
  <c r="S1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4" authorId="0" shapeId="0" xr:uid="{9B38F2C0-20B5-452C-868E-8528D6CF52F5}">
      <text>
        <r>
          <rPr>
            <b/>
            <sz val="10"/>
            <color indexed="81"/>
            <rFont val="ＭＳ Ｐ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和也 12098</author>
  </authors>
  <commentList>
    <comment ref="D15" authorId="0" shapeId="0" xr:uid="{12FBD992-58A8-40F3-972B-14B8C83D4CD6}">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<sst xmlns="http://schemas.openxmlformats.org/spreadsheetml/2006/main" count="388" uniqueCount="243">
  <si>
    <t>令和</t>
    <rPh sb="0" eb="2">
      <t>レイワ</t>
    </rPh>
    <phoneticPr fontId="3"/>
  </si>
  <si>
    <t>年</t>
    <rPh sb="0" eb="1">
      <t>ネン</t>
    </rPh>
    <phoneticPr fontId="3"/>
  </si>
  <si>
    <t>日</t>
    <rPh sb="0" eb="1">
      <t>ニチ</t>
    </rPh>
    <phoneticPr fontId="3"/>
  </si>
  <si>
    <t>□</t>
  </si>
  <si>
    <t>（１）</t>
    <phoneticPr fontId="3"/>
  </si>
  <si>
    <r>
      <t xml:space="preserve">機能訓練指導員
</t>
    </r>
    <r>
      <rPr>
        <sz val="8"/>
        <rFont val="ＭＳ Ｐゴシック"/>
        <family val="3"/>
        <charset val="128"/>
      </rPr>
      <t>＊理学療法士・作業療法士・言語聴覚士・看護師・准看護師・柔道整復師・あん摩マッサージ指圧師</t>
    </r>
    <rPh sb="0" eb="2">
      <t>キノウ</t>
    </rPh>
    <rPh sb="2" eb="4">
      <t>クンレン</t>
    </rPh>
    <rPh sb="4" eb="7">
      <t>シドウイン</t>
    </rPh>
    <phoneticPr fontId="3"/>
  </si>
  <si>
    <t>①加算Ⅰイを算定する場合（専従１名以上　配置時間の定めなし）</t>
    <rPh sb="1" eb="3">
      <t>カサン</t>
    </rPh>
    <rPh sb="6" eb="8">
      <t>サンテイ</t>
    </rPh>
    <rPh sb="10" eb="12">
      <t>バアイ</t>
    </rPh>
    <rPh sb="13" eb="15">
      <t>センジュウ</t>
    </rPh>
    <rPh sb="16" eb="17">
      <t>メイ</t>
    </rPh>
    <rPh sb="17" eb="19">
      <t>イジョウ</t>
    </rPh>
    <rPh sb="20" eb="22">
      <t>ハイチ</t>
    </rPh>
    <rPh sb="22" eb="24">
      <t>ジカン</t>
    </rPh>
    <rPh sb="25" eb="26">
      <t>サダ</t>
    </rPh>
    <phoneticPr fontId="3"/>
  </si>
  <si>
    <t>資　　格</t>
    <rPh sb="0" eb="1">
      <t>シ</t>
    </rPh>
    <rPh sb="3" eb="4">
      <t>カク</t>
    </rPh>
    <phoneticPr fontId="3"/>
  </si>
  <si>
    <t>氏　　名</t>
    <rPh sb="0" eb="1">
      <t>シ</t>
    </rPh>
    <rPh sb="3" eb="4">
      <t>メイ</t>
    </rPh>
    <phoneticPr fontId="3"/>
  </si>
  <si>
    <t>※指定地域密着通所介護事業所の看護職員が当該加算に係る理学療法士等の職務に従事する場合には、当該職務の時間は、指定地域密着型通所介護事業所における看護職員としての人員基準の算定に含めない。</t>
    <rPh sb="1" eb="3">
      <t>シテイ</t>
    </rPh>
    <rPh sb="3" eb="5">
      <t>チイキ</t>
    </rPh>
    <rPh sb="5" eb="7">
      <t>ミッチャク</t>
    </rPh>
    <rPh sb="7" eb="9">
      <t>ツウショ</t>
    </rPh>
    <rPh sb="9" eb="11">
      <t>カイゴ</t>
    </rPh>
    <rPh sb="11" eb="14">
      <t>ジギョウショ</t>
    </rPh>
    <rPh sb="15" eb="17">
      <t>カンゴ</t>
    </rPh>
    <rPh sb="17" eb="19">
      <t>ショクイン</t>
    </rPh>
    <rPh sb="20" eb="22">
      <t>トウガイ</t>
    </rPh>
    <rPh sb="22" eb="24">
      <t>カサン</t>
    </rPh>
    <rPh sb="25" eb="26">
      <t>カカ</t>
    </rPh>
    <rPh sb="27" eb="29">
      <t>リガク</t>
    </rPh>
    <rPh sb="29" eb="33">
      <t>リョウホウシナド</t>
    </rPh>
    <rPh sb="34" eb="36">
      <t>ショクム</t>
    </rPh>
    <rPh sb="37" eb="39">
      <t>ジュウジ</t>
    </rPh>
    <rPh sb="41" eb="43">
      <t>バアイ</t>
    </rPh>
    <rPh sb="46" eb="48">
      <t>トウガイ</t>
    </rPh>
    <rPh sb="48" eb="50">
      <t>ショクム</t>
    </rPh>
    <rPh sb="51" eb="53">
      <t>ジカン</t>
    </rPh>
    <rPh sb="55" eb="57">
      <t>シテイ</t>
    </rPh>
    <rPh sb="57" eb="59">
      <t>チイキ</t>
    </rPh>
    <rPh sb="59" eb="62">
      <t>ミッチャクガタ</t>
    </rPh>
    <rPh sb="62" eb="64">
      <t>ツウショ</t>
    </rPh>
    <rPh sb="64" eb="66">
      <t>カイゴ</t>
    </rPh>
    <rPh sb="66" eb="69">
      <t>ジギョウショ</t>
    </rPh>
    <rPh sb="73" eb="75">
      <t>カンゴ</t>
    </rPh>
    <rPh sb="75" eb="77">
      <t>ショクイン</t>
    </rPh>
    <rPh sb="81" eb="83">
      <t>ジンイン</t>
    </rPh>
    <rPh sb="83" eb="85">
      <t>キジュン</t>
    </rPh>
    <rPh sb="86" eb="88">
      <t>サンテイ</t>
    </rPh>
    <rPh sb="89" eb="90">
      <t>フク</t>
    </rPh>
    <phoneticPr fontId="3"/>
  </si>
  <si>
    <t>①加算Ⅰロを算定する場合（専従１名以上　サービス提供時間を通じて配置）</t>
    <rPh sb="1" eb="3">
      <t>カサン</t>
    </rPh>
    <rPh sb="6" eb="8">
      <t>サンテイ</t>
    </rPh>
    <rPh sb="10" eb="12">
      <t>バアイ</t>
    </rPh>
    <rPh sb="13" eb="15">
      <t>センジュウ</t>
    </rPh>
    <rPh sb="16" eb="17">
      <t>メイ</t>
    </rPh>
    <rPh sb="17" eb="19">
      <t>イジョウ</t>
    </rPh>
    <rPh sb="24" eb="26">
      <t>テイキョウ</t>
    </rPh>
    <rPh sb="26" eb="28">
      <t>ジカン</t>
    </rPh>
    <rPh sb="29" eb="30">
      <t>ツウ</t>
    </rPh>
    <rPh sb="32" eb="34">
      <t>ハイチ</t>
    </rPh>
    <phoneticPr fontId="3"/>
  </si>
  <si>
    <t>※加算Ⅰイの配置に加えて、専ら機能訓練指導員の職務従事する理学療法士等を指定地域密着型通所介護を行う時間帯を通じて１名以上配置すること。</t>
    <rPh sb="1" eb="3">
      <t>カサン</t>
    </rPh>
    <rPh sb="6" eb="8">
      <t>ハイチ</t>
    </rPh>
    <rPh sb="9" eb="10">
      <t>クワ</t>
    </rPh>
    <rPh sb="13" eb="14">
      <t>モッパ</t>
    </rPh>
    <rPh sb="15" eb="17">
      <t>キノウ</t>
    </rPh>
    <rPh sb="17" eb="19">
      <t>クンレン</t>
    </rPh>
    <rPh sb="19" eb="22">
      <t>シドウイン</t>
    </rPh>
    <rPh sb="23" eb="25">
      <t>ショクム</t>
    </rPh>
    <rPh sb="25" eb="27">
      <t>ジュウジ</t>
    </rPh>
    <rPh sb="29" eb="31">
      <t>リガク</t>
    </rPh>
    <rPh sb="31" eb="34">
      <t>リョウホウシ</t>
    </rPh>
    <rPh sb="34" eb="35">
      <t>トウ</t>
    </rPh>
    <rPh sb="36" eb="38">
      <t>シテイ</t>
    </rPh>
    <rPh sb="38" eb="40">
      <t>チイキ</t>
    </rPh>
    <rPh sb="40" eb="43">
      <t>ミッチャクガタ</t>
    </rPh>
    <rPh sb="43" eb="45">
      <t>ツウショ</t>
    </rPh>
    <rPh sb="45" eb="47">
      <t>カイゴ</t>
    </rPh>
    <rPh sb="48" eb="49">
      <t>オコナ</t>
    </rPh>
    <rPh sb="50" eb="53">
      <t>ジカンタイ</t>
    </rPh>
    <rPh sb="54" eb="55">
      <t>ツウ</t>
    </rPh>
    <rPh sb="58" eb="61">
      <t>メイイジョウ</t>
    </rPh>
    <rPh sb="61" eb="63">
      <t>ハイチ</t>
    </rPh>
    <phoneticPr fontId="3"/>
  </si>
  <si>
    <t>（２）</t>
    <phoneticPr fontId="3"/>
  </si>
  <si>
    <t>個別機能訓練計画の作成に関わる者</t>
    <rPh sb="0" eb="2">
      <t>コベツ</t>
    </rPh>
    <rPh sb="2" eb="4">
      <t>キノウ</t>
    </rPh>
    <rPh sb="4" eb="6">
      <t>クンレン</t>
    </rPh>
    <rPh sb="6" eb="8">
      <t>ケイカク</t>
    </rPh>
    <rPh sb="9" eb="11">
      <t>サクセイ</t>
    </rPh>
    <rPh sb="12" eb="13">
      <t>カカ</t>
    </rPh>
    <rPh sb="15" eb="16">
      <t>モノ</t>
    </rPh>
    <phoneticPr fontId="3"/>
  </si>
  <si>
    <t>職　　種</t>
    <rPh sb="0" eb="1">
      <t>ショク</t>
    </rPh>
    <rPh sb="3" eb="4">
      <t>タネ</t>
    </rPh>
    <phoneticPr fontId="3"/>
  </si>
  <si>
    <t>看護職員</t>
    <rPh sb="0" eb="2">
      <t>カンゴ</t>
    </rPh>
    <rPh sb="2" eb="4">
      <t>ショクイン</t>
    </rPh>
    <phoneticPr fontId="3"/>
  </si>
  <si>
    <t>介護職員</t>
    <rPh sb="0" eb="2">
      <t>カイゴ</t>
    </rPh>
    <rPh sb="2" eb="4">
      <t>ショクイン</t>
    </rPh>
    <phoneticPr fontId="3"/>
  </si>
  <si>
    <t>生活相談員</t>
    <rPh sb="0" eb="2">
      <t>セイカツ</t>
    </rPh>
    <rPh sb="2" eb="5">
      <t>ソウダンイン</t>
    </rPh>
    <phoneticPr fontId="3"/>
  </si>
  <si>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3"/>
  </si>
  <si>
    <t>所属施設名および職種</t>
    <rPh sb="0" eb="2">
      <t>ショゾク</t>
    </rPh>
    <rPh sb="2" eb="4">
      <t>シセツ</t>
    </rPh>
    <rPh sb="4" eb="5">
      <t>メイ</t>
    </rPh>
    <rPh sb="8" eb="10">
      <t>ショクシュ</t>
    </rPh>
    <phoneticPr fontId="3"/>
  </si>
  <si>
    <t>管理栄養士</t>
    <rPh sb="0" eb="2">
      <t>カンリ</t>
    </rPh>
    <rPh sb="2" eb="5">
      <t>エイヨウシ</t>
    </rPh>
    <phoneticPr fontId="3"/>
  </si>
  <si>
    <t>栄養ケア計画の作成に関わる者</t>
    <rPh sb="0" eb="2">
      <t>エイヨウ</t>
    </rPh>
    <rPh sb="4" eb="6">
      <t>ケイカク</t>
    </rPh>
    <rPh sb="7" eb="9">
      <t>サクセイ</t>
    </rPh>
    <rPh sb="10" eb="11">
      <t>カカ</t>
    </rPh>
    <rPh sb="13" eb="14">
      <t>モノ</t>
    </rPh>
    <phoneticPr fontId="3"/>
  </si>
  <si>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3"/>
  </si>
  <si>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3"/>
  </si>
  <si>
    <t>人</t>
    <rPh sb="0" eb="1">
      <t>ニン</t>
    </rPh>
    <phoneticPr fontId="3"/>
  </si>
  <si>
    <t>又は</t>
    <rPh sb="0" eb="1">
      <t>マタ</t>
    </rPh>
    <phoneticPr fontId="3"/>
  </si>
  <si>
    <t>　●　個別機能訓練体制</t>
    <rPh sb="3" eb="5">
      <t>コベツ</t>
    </rPh>
    <rPh sb="5" eb="7">
      <t>キノウ</t>
    </rPh>
    <rPh sb="7" eb="9">
      <t>クンレン</t>
    </rPh>
    <rPh sb="9" eb="11">
      <t>タイセイ</t>
    </rPh>
    <phoneticPr fontId="3"/>
  </si>
  <si>
    <t xml:space="preserve">　●　栄養アセスメント加算
</t>
    <phoneticPr fontId="3"/>
  </si>
  <si>
    <t>　●　栄養改善加算</t>
    <rPh sb="3" eb="5">
      <t>エイヨウ</t>
    </rPh>
    <rPh sb="5" eb="7">
      <t>カイゼン</t>
    </rPh>
    <rPh sb="7" eb="9">
      <t>カサン</t>
    </rPh>
    <phoneticPr fontId="3"/>
  </si>
  <si>
    <t>　●　口腔機能向上加算</t>
    <rPh sb="3" eb="5">
      <t>コウクウ</t>
    </rPh>
    <rPh sb="5" eb="7">
      <t>キノウ</t>
    </rPh>
    <rPh sb="7" eb="9">
      <t>コウジョウ</t>
    </rPh>
    <rPh sb="9" eb="11">
      <t>カサン</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</si>
  <si>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</si>
  <si>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</si>
  <si>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</si>
  <si>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</si>
  <si>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</si>
  <si>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</si>
  <si>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</si>
  <si>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</si>
  <si>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</si>
  <si>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</si>
  <si>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</si>
  <si>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</si>
  <si>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非常勤</t>
    <rPh sb="0" eb="3">
      <t>ヒジョウキン</t>
    </rPh>
    <phoneticPr fontId="3"/>
  </si>
  <si>
    <t>常勤換算</t>
    <rPh sb="0" eb="2">
      <t>ジョウキン</t>
    </rPh>
    <rPh sb="2" eb="4">
      <t>カンサン</t>
    </rPh>
    <phoneticPr fontId="3"/>
  </si>
  <si>
    <t>月平均</t>
    <rPh sb="0" eb="1">
      <t>ツキ</t>
    </rPh>
    <rPh sb="1" eb="3">
      <t>ヘイキン</t>
    </rPh>
    <phoneticPr fontId="3"/>
  </si>
  <si>
    <t>要件</t>
    <rPh sb="0" eb="2">
      <t>ヨウケン</t>
    </rPh>
    <phoneticPr fontId="3"/>
  </si>
  <si>
    <t>月</t>
    <rPh sb="0" eb="1">
      <t>ツキ</t>
    </rPh>
    <phoneticPr fontId="3"/>
  </si>
  <si>
    <t>（別紙１4－３）</t>
    <phoneticPr fontId="3"/>
  </si>
  <si>
    <t>月</t>
    <rPh sb="0" eb="1">
      <t>ゲツ</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</si>
  <si>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</si>
  <si>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</si>
  <si>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</si>
  <si>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</si>
  <si>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</si>
  <si>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</si>
  <si>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</si>
  <si>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</si>
  <si>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</si>
  <si>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</si>
  <si>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</si>
  <si>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</si>
  <si>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</si>
  <si>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</si>
  <si>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</si>
  <si>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</si>
  <si>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</si>
  <si>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</si>
  <si>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</si>
  <si>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</si>
  <si>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</si>
  <si>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</si>
  <si>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</si>
  <si>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</si>
  <si>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</si>
  <si>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</si>
  <si>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</si>
  <si>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</si>
  <si>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</si>
  <si>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</si>
  <si>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</si>
  <si>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</si>
  <si>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</si>
  <si>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</si>
  <si>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</si>
  <si>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</si>
  <si>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</si>
  <si>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</si>
  <si>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</si>
  <si>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</si>
  <si>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別添資料</t>
    <rPh sb="0" eb="2">
      <t>ベッテン</t>
    </rPh>
    <rPh sb="2" eb="4">
      <t>シリョウ</t>
    </rPh>
    <phoneticPr fontId="3"/>
  </si>
  <si>
    <t>区分</t>
    <rPh sb="0" eb="2">
      <t>クブン</t>
    </rPh>
    <phoneticPr fontId="3"/>
  </si>
  <si>
    <t>A</t>
    <phoneticPr fontId="3"/>
  </si>
  <si>
    <t>B</t>
    <phoneticPr fontId="3"/>
  </si>
  <si>
    <t>A/B</t>
    <phoneticPr fontId="3"/>
  </si>
  <si>
    <t>サービス提供体制強化加算計算書</t>
    <rPh sb="4" eb="6">
      <t>テイキョウ</t>
    </rPh>
    <rPh sb="6" eb="8">
      <t>タイセイ</t>
    </rPh>
    <rPh sb="8" eb="10">
      <t>キョウカ</t>
    </rPh>
    <rPh sb="10" eb="12">
      <t>カサン</t>
    </rPh>
    <rPh sb="12" eb="15">
      <t>ケイサンショ</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</si>
  <si>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</si>
  <si>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介護職員の総数のうち、介護福祉士の占める割合　70％以上</t>
    <phoneticPr fontId="3"/>
  </si>
  <si>
    <t>介護職員の総数(Ａ)</t>
    <phoneticPr fontId="3"/>
  </si>
  <si>
    <t>うち介護福祉士の数（B）</t>
    <phoneticPr fontId="3"/>
  </si>
  <si>
    <t>介護職員のうち介護福祉士の占める割合（Ｂ/Ａ）</t>
    <phoneticPr fontId="3"/>
  </si>
  <si>
    <t>（前年度実績が6か月以上の事業所用）</t>
    <rPh sb="10" eb="12">
      <t>イジョウ</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</si>
  <si>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</si>
  <si>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介護職員の総数のうち、勤続年数10年以上の介護福祉士の占める割合　25％以上</t>
    <phoneticPr fontId="3"/>
  </si>
  <si>
    <t>うち勤続年数10年以上の介護福祉士数（B）</t>
    <phoneticPr fontId="3"/>
  </si>
  <si>
    <t>介護職員のうち勤続年数10年以上の介護福祉士の占める割合（Ｂ/Ａ）</t>
    <phoneticPr fontId="3"/>
  </si>
  <si>
    <t>加算Ⅱ</t>
    <rPh sb="0" eb="2">
      <t>カサン</t>
    </rPh>
    <phoneticPr fontId="3"/>
  </si>
  <si>
    <t>介護職員の総数のうち、介護福祉士の占める割合　50％以上</t>
    <phoneticPr fontId="3"/>
  </si>
  <si>
    <t>うち介護福祉士の数(B)</t>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</si>
  <si>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</si>
  <si>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加算Ⅲ（事業所内の介護福祉士数で計算する場合）</t>
    <rPh sb="0" eb="2">
      <t>カサン</t>
    </rPh>
    <phoneticPr fontId="3"/>
  </si>
  <si>
    <t>介護職員の総数のうち、介護福祉士の占める割合　40％以上</t>
    <phoneticPr fontId="3"/>
  </si>
  <si>
    <t>介護職員のうち介護福祉士の占める割合（A/B）</t>
    <phoneticPr fontId="3"/>
  </si>
  <si>
    <t>加算Ⅲ（勤続年数7年以上の職員数で計算する場合）</t>
    <rPh sb="0" eb="2">
      <t>カサン</t>
    </rPh>
    <rPh sb="13" eb="15">
      <t>ショクイン</t>
    </rPh>
    <phoneticPr fontId="3"/>
  </si>
  <si>
    <t>サービスを直接提供する職員の総数のうち、勤続年数7年以上の者の占める割合　30％以上</t>
    <rPh sb="29" eb="30">
      <t>モノ</t>
    </rPh>
    <phoneticPr fontId="3"/>
  </si>
  <si>
    <t>サービスを直接提供する職員の総数(Ａ)</t>
    <phoneticPr fontId="3"/>
  </si>
  <si>
    <t>うち勤続年数7年以上の職員の総数(B)</t>
    <phoneticPr fontId="3"/>
  </si>
  <si>
    <t>サービスを直接提供する職員のうち勤続年数7年以上の職員の占める割合（A/B）</t>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</si>
  <si>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</si>
  <si>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</si>
  <si>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r>
      <t>・各月の常勤、非常勤の人員は、各月１日現在の</t>
    </r>
    <r>
      <rPr>
        <u/>
        <sz val="12"/>
        <rFont val="游ゴシック"/>
        <family val="3"/>
        <charset val="128"/>
        <scheme val="minor"/>
      </rPr>
      <t>実人員数</t>
    </r>
    <r>
      <rPr>
        <sz val="12"/>
        <rFont val="游ゴシック"/>
        <family val="3"/>
        <charset val="128"/>
        <scheme val="minor"/>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</si>
  <si>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</si>
  <si>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・新規に事業を開始又は再開から前年度実績が6か月に満たない事業所は加算別添14－2－2により計算すること。</t>
    <rPh sb="4" eb="6">
      <t>ジギョウ</t>
    </rPh>
    <rPh sb="25" eb="26">
      <t>ミ</t>
    </rPh>
    <rPh sb="33" eb="35">
      <t>カサン</t>
    </rPh>
    <rPh sb="35" eb="37">
      <t>ベッテン</t>
    </rPh>
    <rPh sb="46" eb="48">
      <t>ケイサン</t>
    </rPh>
    <phoneticPr fontId="3"/>
  </si>
  <si>
    <t>・サービスを直接提供する職員とは、生活相談員、看護職員、介護職員又は機能訓練指導員を指す。</t>
    <rPh sb="17" eb="22">
      <t>セイカツソウダンイン</t>
    </rPh>
    <rPh sb="23" eb="25">
      <t>カンゴ</t>
    </rPh>
    <rPh sb="25" eb="27">
      <t>ショクイン</t>
    </rPh>
    <rPh sb="28" eb="32">
      <t>カイゴショクイン</t>
    </rPh>
    <rPh sb="32" eb="33">
      <t>マタ</t>
    </rPh>
    <rPh sb="34" eb="38">
      <t>キノウクンレン</t>
    </rPh>
    <rPh sb="38" eb="41">
      <t>シドウイン</t>
    </rPh>
    <rPh sb="42" eb="43">
      <t>サ</t>
    </rPh>
    <phoneticPr fontId="3"/>
  </si>
  <si>
    <t>算定する区分</t>
    <rPh sb="0" eb="2">
      <t>サンテイ</t>
    </rPh>
    <rPh sb="4" eb="6">
      <t>クブン</t>
    </rPh>
    <phoneticPr fontId="3"/>
  </si>
  <si>
    <t>常勤</t>
    <rPh sb="0" eb="2">
      <t>ジョウキン</t>
    </rPh>
    <phoneticPr fontId="3"/>
  </si>
  <si>
    <t>（新規・前年度実績が6か月未満の事業所用）</t>
    <phoneticPr fontId="3"/>
  </si>
  <si>
    <t>・新たに事業を開始し、又は再開した事業所については４か月目以降届出が可能となります。</t>
    <phoneticPr fontId="3"/>
  </si>
  <si>
    <r>
      <t>・各月の常勤、非常勤の人員は、各月１日現在の</t>
    </r>
    <r>
      <rPr>
        <u/>
        <sz val="12"/>
        <rFont val="ＭＳ Ｐゴシック"/>
        <family val="3"/>
        <charset val="128"/>
      </rPr>
      <t>実人員数</t>
    </r>
    <r>
      <rPr>
        <sz val="12"/>
        <rFont val="ＭＳ Ｐゴシック"/>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</si>
  <si>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・当該届出以降も、直近３か月間の職員の割合を毎月記録し、所定の割合を下回った場合は、速やかに届出をすること。</t>
    <phoneticPr fontId="3"/>
  </si>
  <si>
    <t>・新規に事業を開始又は再開から前年度実績が6か月以上の事業所は加算別添14－2－1により計算すること。</t>
    <phoneticPr fontId="3"/>
  </si>
  <si>
    <t>加算別紙14－3</t>
    <rPh sb="0" eb="2">
      <t>カサン</t>
    </rPh>
    <rPh sb="2" eb="4">
      <t>ベッシ</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</si>
  <si>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9"/>
  </si>
  <si>
    <t>　　　　　サービス種別　　　　　　　　現在⇒</t>
    <rPh sb="9" eb="11">
      <t>シュベツ</t>
    </rPh>
    <rPh sb="19" eb="21">
      <t>ゲンザイ</t>
    </rPh>
    <phoneticPr fontId="3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</si>
  <si>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9"/>
  </si>
  <si>
    <t>通所介護</t>
    <rPh sb="0" eb="2">
      <t>ツウショ</t>
    </rPh>
    <rPh sb="2" eb="4">
      <t>カイゴ</t>
    </rPh>
    <phoneticPr fontId="39"/>
  </si>
  <si>
    <t>通所リハビリテーション</t>
    <rPh sb="0" eb="2">
      <t>ツウショ</t>
    </rPh>
    <phoneticPr fontId="39"/>
  </si>
  <si>
    <t>地域密着型通所介護</t>
    <rPh sb="0" eb="2">
      <t>チイキ</t>
    </rPh>
    <rPh sb="2" eb="5">
      <t>ミッチャクガタ</t>
    </rPh>
    <rPh sb="5" eb="7">
      <t>ツウショ</t>
    </rPh>
    <rPh sb="7" eb="9">
      <t>カイゴ</t>
    </rPh>
    <phoneticPr fontId="39"/>
  </si>
  <si>
    <t>認知症対応型通所介護</t>
    <rPh sb="0" eb="3">
      <t>ニンチショウ</t>
    </rPh>
    <rPh sb="3" eb="6">
      <t>タイオウガタ</t>
    </rPh>
    <rPh sb="6" eb="8">
      <t>ツウショ</t>
    </rPh>
    <rPh sb="8" eb="10">
      <t>カイゴ</t>
    </rPh>
    <phoneticPr fontId="39"/>
  </si>
  <si>
    <t>介護予防認知症対応型通所介護</t>
    <rPh sb="0" eb="2">
      <t>カイゴ</t>
    </rPh>
    <rPh sb="2" eb="4">
      <t>ヨボウ</t>
    </rPh>
    <rPh sb="4" eb="7">
      <t>ニンチショウ</t>
    </rPh>
    <rPh sb="7" eb="10">
      <t>タイオウガタ</t>
    </rPh>
    <rPh sb="10" eb="12">
      <t>ツウショ</t>
    </rPh>
    <rPh sb="12" eb="14">
      <t>カイゴ</t>
    </rPh>
    <phoneticPr fontId="39"/>
  </si>
  <si>
    <t>（１）　事業所基本情報</t>
    <rPh sb="4" eb="7">
      <t>ジギョウショ</t>
    </rPh>
    <rPh sb="7" eb="9">
      <t>キホン</t>
    </rPh>
    <rPh sb="9" eb="11">
      <t>ジョウホウ</t>
    </rPh>
    <phoneticPr fontId="39"/>
  </si>
  <si>
    <t>規模区分　　　　現在⇒</t>
    <rPh sb="8" eb="10">
      <t>ゲンザイ</t>
    </rPh>
    <phoneticPr fontId="39"/>
  </si>
  <si>
    <t>事業所番号</t>
    <rPh sb="0" eb="3">
      <t>ジギョウショ</t>
    </rPh>
    <rPh sb="3" eb="5">
      <t>バンゴウ</t>
    </rPh>
    <phoneticPr fontId="39"/>
  </si>
  <si>
    <t>事業所名</t>
    <rPh sb="0" eb="3">
      <t>ジギョウショ</t>
    </rPh>
    <rPh sb="3" eb="4">
      <t>メイ</t>
    </rPh>
    <phoneticPr fontId="39"/>
  </si>
  <si>
    <t>通常規模型</t>
    <rPh sb="0" eb="2">
      <t>ツウジョウ</t>
    </rPh>
    <rPh sb="2" eb="4">
      <t>キボ</t>
    </rPh>
    <rPh sb="4" eb="5">
      <t>ガタ</t>
    </rPh>
    <phoneticPr fontId="39"/>
  </si>
  <si>
    <t>担当者氏名</t>
    <rPh sb="0" eb="3">
      <t>タントウシャ</t>
    </rPh>
    <rPh sb="3" eb="5">
      <t>シメイ</t>
    </rPh>
    <phoneticPr fontId="39"/>
  </si>
  <si>
    <t>電話番号</t>
    <rPh sb="0" eb="2">
      <t>デンワ</t>
    </rPh>
    <rPh sb="2" eb="4">
      <t>バンゴウ</t>
    </rPh>
    <phoneticPr fontId="39"/>
  </si>
  <si>
    <t>ﾒｰﾙｱﾄﾞﾚｽ</t>
    <phoneticPr fontId="39"/>
  </si>
  <si>
    <t>大規模型Ⅰ</t>
    <rPh sb="0" eb="3">
      <t>ダイキボ</t>
    </rPh>
    <rPh sb="3" eb="4">
      <t>ガタ</t>
    </rPh>
    <phoneticPr fontId="39"/>
  </si>
  <si>
    <t>サービス種別</t>
    <rPh sb="4" eb="6">
      <t>シュベツ</t>
    </rPh>
    <phoneticPr fontId="39"/>
  </si>
  <si>
    <t>規模区分</t>
    <rPh sb="0" eb="2">
      <t>キボ</t>
    </rPh>
    <rPh sb="2" eb="4">
      <t>クブン</t>
    </rPh>
    <phoneticPr fontId="39"/>
  </si>
  <si>
    <t>大規模型Ⅱ</t>
    <rPh sb="0" eb="3">
      <t>ダイキボ</t>
    </rPh>
    <rPh sb="3" eb="4">
      <t>ガタ</t>
    </rPh>
    <phoneticPr fontId="3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</si>
  <si>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9"/>
  </si>
  <si>
    <t>（２）　加算算定・特例適用の届出</t>
    <rPh sb="4" eb="6">
      <t>カサン</t>
    </rPh>
    <rPh sb="6" eb="8">
      <t>サンテイ</t>
    </rPh>
    <rPh sb="9" eb="11">
      <t>トクレイ</t>
    </rPh>
    <rPh sb="11" eb="13">
      <t>テキヨウ</t>
    </rPh>
    <rPh sb="14" eb="16">
      <t>トドケデ</t>
    </rPh>
    <phoneticPr fontId="39"/>
  </si>
  <si>
    <t>減少月</t>
    <rPh sb="0" eb="2">
      <t>ゲンショウ</t>
    </rPh>
    <rPh sb="2" eb="3">
      <t>ツキ</t>
    </rPh>
    <phoneticPr fontId="39"/>
  </si>
  <si>
    <t>利用延人員数の減少が生じた月</t>
    <rPh sb="0" eb="2">
      <t>リヨウ</t>
    </rPh>
    <rPh sb="2" eb="5">
      <t>ノベジンイン</t>
    </rPh>
    <rPh sb="5" eb="6">
      <t>スウ</t>
    </rPh>
    <rPh sb="7" eb="9">
      <t>ゲンショウ</t>
    </rPh>
    <rPh sb="10" eb="11">
      <t>ショウ</t>
    </rPh>
    <rPh sb="13" eb="14">
      <t>ツキ</t>
    </rPh>
    <phoneticPr fontId="39"/>
  </si>
  <si>
    <t>令和</t>
    <rPh sb="0" eb="2">
      <t>レイワ</t>
    </rPh>
    <phoneticPr fontId="39"/>
  </si>
  <si>
    <t>年</t>
    <rPh sb="0" eb="1">
      <t>ネン</t>
    </rPh>
    <phoneticPr fontId="39"/>
  </si>
  <si>
    <t>月</t>
    <rPh sb="0" eb="1">
      <t>ガツ</t>
    </rPh>
    <phoneticPr fontId="3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</si>
  <si>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9"/>
  </si>
  <si>
    <t>人</t>
    <rPh sb="0" eb="1">
      <t>ニン</t>
    </rPh>
    <phoneticPr fontId="39"/>
  </si>
  <si>
    <t>減少率（小数）</t>
    <rPh sb="0" eb="3">
      <t>ゲンショウリツ</t>
    </rPh>
    <rPh sb="4" eb="6">
      <t>ショウスウ</t>
    </rPh>
    <phoneticPr fontId="39"/>
  </si>
  <si>
    <t>減少率</t>
    <rPh sb="0" eb="3">
      <t>ゲンショウリツ</t>
    </rPh>
    <phoneticPr fontId="39"/>
  </si>
  <si>
    <t>利用延人員数の減少が生じた月の前年度の１月当たりの平均利用延人員数</t>
  </si>
  <si>
    <t>加算算定の可否</t>
    <rPh sb="5" eb="7">
      <t>カヒ</t>
    </rPh>
    <phoneticPr fontId="39"/>
  </si>
  <si>
    <t>規模特例の可否↓</t>
    <rPh sb="0" eb="2">
      <t>キボ</t>
    </rPh>
    <rPh sb="2" eb="4">
      <t>トクレイ</t>
    </rPh>
    <rPh sb="5" eb="7">
      <t>カヒ</t>
    </rPh>
    <phoneticPr fontId="39"/>
  </si>
  <si>
    <t>↓R3.４月以降</t>
    <rPh sb="5" eb="6">
      <t>ガツ</t>
    </rPh>
    <rPh sb="6" eb="8">
      <t>イコウ</t>
    </rPh>
    <phoneticPr fontId="39"/>
  </si>
  <si>
    <t>特例適用の可否</t>
    <rPh sb="0" eb="2">
      <t>トクレイ</t>
    </rPh>
    <rPh sb="2" eb="4">
      <t>テキヨウ</t>
    </rPh>
    <rPh sb="5" eb="7">
      <t>カヒ</t>
    </rPh>
    <phoneticPr fontId="39"/>
  </si>
  <si>
    <t>※　黄色セルは自動計算されますので、入力しないでください（以下同じ）。
※　「利用延人員数の減少が生じた月の利用延人員数」「利用延人員数の減少が生じた月の前年度の１月当たりの利用延人員数」につい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5" eb="117">
      <t>イカ</t>
    </rPh>
    <rPh sb="125" eb="127">
      <t>ケイサン</t>
    </rPh>
    <rPh sb="168" eb="170">
      <t>カイゴ</t>
    </rPh>
    <rPh sb="170" eb="172">
      <t>ヨボウ</t>
    </rPh>
    <rPh sb="317" eb="318">
      <t>オヨ</t>
    </rPh>
    <rPh sb="351" eb="352">
      <t>オヨ</t>
    </rPh>
    <rPh sb="404" eb="406">
      <t>ゲンショウ</t>
    </rPh>
    <rPh sb="407" eb="408">
      <t>ショウ</t>
    </rPh>
    <rPh sb="410" eb="411">
      <t>ツキ</t>
    </rPh>
    <rPh sb="412" eb="414">
      <t>ヨクゲツ</t>
    </rPh>
    <rPh sb="416" eb="417">
      <t>ニチ</t>
    </rPh>
    <rPh sb="420" eb="424">
      <t>トドウフケン</t>
    </rPh>
    <rPh sb="425" eb="428">
      <t>シチョウソン</t>
    </rPh>
    <rPh sb="433" eb="435">
      <t>テイシュツ</t>
    </rPh>
    <rPh sb="443" eb="445">
      <t>サンテイ</t>
    </rPh>
    <rPh sb="451" eb="453">
      <t>トドケデ</t>
    </rPh>
    <rPh sb="470" eb="471">
      <t>ヒ</t>
    </rPh>
    <rPh sb="473" eb="475">
      <t>ヒョウジ</t>
    </rPh>
    <rPh sb="478" eb="480">
      <t>バアイ</t>
    </rPh>
    <rPh sb="482" eb="484">
      <t>テイシュツ</t>
    </rPh>
    <rPh sb="484" eb="486">
      <t>フヨウ</t>
    </rPh>
    <phoneticPr fontId="39"/>
  </si>
  <si>
    <t>加算算定事業所のみ</t>
    <rPh sb="0" eb="2">
      <t>カサン</t>
    </rPh>
    <rPh sb="2" eb="4">
      <t>サンテイ</t>
    </rPh>
    <rPh sb="4" eb="7">
      <t>ジギョウショ</t>
    </rPh>
    <phoneticPr fontId="3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</si>
  <si>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9"/>
  </si>
  <si>
    <t>（３）　加算算定後の各月の利用延人員数の確認</t>
    <rPh sb="10" eb="11">
      <t>カク</t>
    </rPh>
    <rPh sb="11" eb="12">
      <t>ツキ</t>
    </rPh>
    <rPh sb="13" eb="15">
      <t>リヨウ</t>
    </rPh>
    <rPh sb="15" eb="18">
      <t>ノベジンイン</t>
    </rPh>
    <rPh sb="18" eb="19">
      <t>スウ</t>
    </rPh>
    <rPh sb="20" eb="22">
      <t>カクニン</t>
    </rPh>
    <phoneticPr fontId="39"/>
  </si>
  <si>
    <t>年月</t>
    <rPh sb="0" eb="2">
      <t>ネンゲツ</t>
    </rPh>
    <phoneticPr fontId="39"/>
  </si>
  <si>
    <t>各月の
利用延人員数</t>
    <rPh sb="0" eb="2">
      <t>カクツキ</t>
    </rPh>
    <rPh sb="4" eb="6">
      <t>リヨウ</t>
    </rPh>
    <rPh sb="6" eb="9">
      <t>ノベジンイン</t>
    </rPh>
    <rPh sb="9" eb="10">
      <t>スウ</t>
    </rPh>
    <phoneticPr fontId="39"/>
  </si>
  <si>
    <t>減少割合</t>
    <rPh sb="0" eb="2">
      <t>ゲンショウ</t>
    </rPh>
    <rPh sb="2" eb="4">
      <t>ワリアイ</t>
    </rPh>
    <phoneticPr fontId="39"/>
  </si>
  <si>
    <t>加算
算定の可否</t>
    <rPh sb="0" eb="2">
      <t>カサン</t>
    </rPh>
    <rPh sb="3" eb="5">
      <t>サンテイ</t>
    </rPh>
    <rPh sb="6" eb="8">
      <t>カヒ</t>
    </rPh>
    <phoneticPr fontId="39"/>
  </si>
  <si>
    <t>加算算定届提出月</t>
    <rPh sb="4" eb="5">
      <t>トドケ</t>
    </rPh>
    <rPh sb="5" eb="7">
      <t>テイシュツ</t>
    </rPh>
    <rPh sb="7" eb="8">
      <t>ツキ</t>
    </rPh>
    <phoneticPr fontId="39"/>
  </si>
  <si>
    <t>加算算定開始月</t>
    <rPh sb="4" eb="6">
      <t>カイシ</t>
    </rPh>
    <rPh sb="6" eb="7">
      <t>ツキ</t>
    </rPh>
    <phoneticPr fontId="39"/>
  </si>
  <si>
    <t>加算延長判断月</t>
    <rPh sb="0" eb="2">
      <t>カサン</t>
    </rPh>
    <rPh sb="2" eb="4">
      <t>エンチョウ</t>
    </rPh>
    <rPh sb="4" eb="6">
      <t>ハンダン</t>
    </rPh>
    <rPh sb="6" eb="7">
      <t>ツキ</t>
    </rPh>
    <phoneticPr fontId="39"/>
  </si>
  <si>
    <t>加算終了／延長届提出月</t>
    <rPh sb="0" eb="2">
      <t>カサン</t>
    </rPh>
    <rPh sb="2" eb="4">
      <t>シュウリョウ</t>
    </rPh>
    <rPh sb="5" eb="8">
      <t>エンチョウトドケ</t>
    </rPh>
    <rPh sb="8" eb="10">
      <t>テイシュツ</t>
    </rPh>
    <rPh sb="10" eb="11">
      <t>ツキ</t>
    </rPh>
    <phoneticPr fontId="39"/>
  </si>
  <si>
    <t>減少の
２か月後
に算定
開始</t>
    <rPh sb="0" eb="2">
      <t>ゲンショウ</t>
    </rPh>
    <rPh sb="6" eb="7">
      <t>ゲツ</t>
    </rPh>
    <rPh sb="7" eb="8">
      <t>アト</t>
    </rPh>
    <rPh sb="10" eb="12">
      <t>サンテイ</t>
    </rPh>
    <rPh sb="13" eb="15">
      <t>カイシ</t>
    </rPh>
    <phoneticPr fontId="39"/>
  </si>
  <si>
    <t>延長適用開始月</t>
    <rPh sb="0" eb="2">
      <t>エンチョウ</t>
    </rPh>
    <rPh sb="2" eb="4">
      <t>テキヨウ</t>
    </rPh>
    <rPh sb="4" eb="6">
      <t>カイシ</t>
    </rPh>
    <rPh sb="6" eb="7">
      <t>ツキ</t>
    </rPh>
    <phoneticPr fontId="39"/>
  </si>
  <si>
    <t>延長適用終了月</t>
    <rPh sb="0" eb="2">
      <t>エンチョウ</t>
    </rPh>
    <rPh sb="2" eb="4">
      <t>テキヨウ</t>
    </rPh>
    <rPh sb="4" eb="6">
      <t>シュウリョウ</t>
    </rPh>
    <rPh sb="6" eb="7">
      <t>ツキ</t>
    </rPh>
    <phoneticPr fontId="3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</si>
  <si>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9"/>
  </si>
  <si>
    <t>加算算定事業所であって、（３）オレンジセルに「可」が表示された事業所のみ</t>
    <rPh sb="4" eb="7">
      <t>ジギョウショ</t>
    </rPh>
    <rPh sb="23" eb="24">
      <t>カ</t>
    </rPh>
    <rPh sb="26" eb="28">
      <t>ヒョウジ</t>
    </rPh>
    <rPh sb="31" eb="34">
      <t>ジギョウショ</t>
    </rPh>
    <phoneticPr fontId="39"/>
  </si>
  <si>
    <t>※ 加算算定開始後に記入してください。</t>
    <rPh sb="6" eb="8">
      <t>カイシ</t>
    </rPh>
    <rPh sb="8" eb="9">
      <t>アト</t>
    </rPh>
    <rPh sb="10" eb="12">
      <t>キニュウ</t>
    </rPh>
    <phoneticPr fontId="39"/>
  </si>
  <si>
    <t>（４）　加算算定の延長の届出</t>
    <rPh sb="9" eb="11">
      <t>エンチョウ</t>
    </rPh>
    <rPh sb="12" eb="14">
      <t>トドケデ</t>
    </rPh>
    <phoneticPr fontId="39"/>
  </si>
  <si>
    <t>加算算定の延長を求める理由</t>
    <rPh sb="0" eb="2">
      <t>カサン</t>
    </rPh>
    <rPh sb="2" eb="4">
      <t>サンテイ</t>
    </rPh>
    <rPh sb="5" eb="7">
      <t>エンチョウ</t>
    </rPh>
    <rPh sb="8" eb="9">
      <t>モト</t>
    </rPh>
    <rPh sb="11" eb="13">
      <t>リユウ</t>
    </rPh>
    <phoneticPr fontId="3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</si>
  <si>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</si>
  <si>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9"/>
  </si>
  <si>
    <t>特例適用事業所のみ</t>
    <rPh sb="0" eb="2">
      <t>トクレイ</t>
    </rPh>
    <rPh sb="2" eb="4">
      <t>テキヨウ</t>
    </rPh>
    <rPh sb="4" eb="7">
      <t>ジギョウショ</t>
    </rPh>
    <phoneticPr fontId="3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</si>
  <si>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</si>
  <si>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9"/>
  </si>
  <si>
    <t>特例
適用の可否</t>
    <rPh sb="0" eb="2">
      <t>トクレイ</t>
    </rPh>
    <rPh sb="3" eb="5">
      <t>テキヨウ</t>
    </rPh>
    <rPh sb="6" eb="8">
      <t>カヒ</t>
    </rPh>
    <phoneticPr fontId="39"/>
  </si>
  <si>
    <t>特例適用届提出月</t>
    <rPh sb="0" eb="2">
      <t>トクレイ</t>
    </rPh>
    <rPh sb="2" eb="4">
      <t>テキヨウ</t>
    </rPh>
    <rPh sb="4" eb="5">
      <t>トドケ</t>
    </rPh>
    <rPh sb="5" eb="7">
      <t>テイシュツ</t>
    </rPh>
    <rPh sb="7" eb="8">
      <t>ツキ</t>
    </rPh>
    <phoneticPr fontId="39"/>
  </si>
  <si>
    <t>特例適用開始月</t>
    <rPh sb="0" eb="2">
      <t>トクレイ</t>
    </rPh>
    <rPh sb="2" eb="4">
      <t>テキヨウ</t>
    </rPh>
    <rPh sb="4" eb="6">
      <t>カイシ</t>
    </rPh>
    <rPh sb="6" eb="7">
      <t>ツキ</t>
    </rPh>
    <phoneticPr fontId="3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</si>
  <si>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9"/>
  </si>
  <si>
    <t>（参考）加算別添14－3</t>
    <rPh sb="1" eb="3">
      <t>サンコウ</t>
    </rPh>
    <rPh sb="4" eb="6">
      <t>カサン</t>
    </rPh>
    <rPh sb="6" eb="8">
      <t>ベッテン</t>
    </rPh>
    <phoneticPr fontId="3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</si>
  <si>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</si>
  <si>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39"/>
  </si>
  <si>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9"/>
  </si>
  <si>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</si>
  <si>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</si>
  <si>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</si>
  <si>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</si>
  <si>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</si>
  <si>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</si>
  <si>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</si>
  <si>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</si>
  <si>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</si>
  <si>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</si>
  <si>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</si>
  <si>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</si>
  <si>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</si>
  <si>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</si>
  <si>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4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</si>
  <si>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</si>
  <si>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</si>
  <si>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</si>
  <si>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9"/>
  </si>
  <si>
    <t>①</t>
  </si>
  <si>
    <t>５時間未満</t>
    <rPh sb="1" eb="3">
      <t>ジカン</t>
    </rPh>
    <rPh sb="3" eb="5">
      <t>ミマン</t>
    </rPh>
    <phoneticPr fontId="3"/>
  </si>
  <si>
    <t>②</t>
  </si>
  <si>
    <t>同時にサービスの提供を受けた者の最大数を営業日ごとに加えた数</t>
    <rPh sb="20" eb="23">
      <t>エイギョウビ</t>
    </rPh>
    <rPh sb="26" eb="27">
      <t>クワ</t>
    </rPh>
    <rPh sb="29" eb="30">
      <t>カズ</t>
    </rPh>
    <phoneticPr fontId="50"/>
  </si>
  <si>
    <t>各月の利用延人員数</t>
    <rPh sb="0" eb="2">
      <t>カクツキ</t>
    </rPh>
    <rPh sb="3" eb="5">
      <t>リヨウ</t>
    </rPh>
    <rPh sb="5" eb="6">
      <t>ノ</t>
    </rPh>
    <rPh sb="6" eb="9">
      <t>ジンインスウ</t>
    </rPh>
    <phoneticPr fontId="4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</si>
  <si>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49"/>
  </si>
  <si>
    <t>合計</t>
    <rPh sb="0" eb="2">
      <t>ゴウケイ</t>
    </rPh>
    <phoneticPr fontId="49"/>
  </si>
  <si>
    <t>（ａ）</t>
    <phoneticPr fontId="50"/>
  </si>
  <si>
    <r>
      <t>【留意事項】
※１　各月の通所介護等を利用した人数を、算定している報酬の時間区分別に記入してください。
※２　通所介護又は地域密着型通所介護と第一号通所事業（介護予防通所介護相当サービス）の指定をあわせて受け、通所介護と一体的に実施している場合は、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（緩和した基準によるサービス（基準緩和通所介護サービス）の利用者は、利用者数に含めません。）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5" eb="97">
      <t>シテイ</t>
    </rPh>
    <rPh sb="102" eb="103">
      <t>ウ</t>
    </rPh>
    <rPh sb="114" eb="116">
      <t>ジッシ</t>
    </rPh>
    <rPh sb="120" eb="122">
      <t>バアイ</t>
    </rPh>
    <rPh sb="128" eb="130">
      <t>イカ</t>
    </rPh>
    <rPh sb="136" eb="137">
      <t>オコナ</t>
    </rPh>
    <rPh sb="152" eb="154">
      <t>カクツキ</t>
    </rPh>
    <rPh sb="155" eb="156">
      <t>ダイ</t>
    </rPh>
    <rPh sb="156" eb="158">
      <t>イチゴウ</t>
    </rPh>
    <rPh sb="158" eb="160">
      <t>ツウショ</t>
    </rPh>
    <rPh sb="160" eb="162">
      <t>ジギョウ</t>
    </rPh>
    <rPh sb="163" eb="165">
      <t>リヨウ</t>
    </rPh>
    <rPh sb="167" eb="169">
      <t>ニンズウ</t>
    </rPh>
    <rPh sb="200" eb="208">
      <t>キジュンカンワツウショカイゴ</t>
    </rPh>
    <rPh sb="224" eb="225">
      <t>フク</t>
    </rPh>
    <rPh sb="239" eb="241">
      <t>ドウジ</t>
    </rPh>
    <rPh sb="247" eb="249">
      <t>テイキョウ</t>
    </rPh>
    <rPh sb="250" eb="251">
      <t>ウ</t>
    </rPh>
    <rPh sb="253" eb="254">
      <t>モノ</t>
    </rPh>
    <rPh sb="255" eb="258">
      <t>サイダイスウ</t>
    </rPh>
    <rPh sb="259" eb="262">
      <t>エイギョウビ</t>
    </rPh>
    <rPh sb="265" eb="266">
      <t>クワ</t>
    </rPh>
    <rPh sb="268" eb="269">
      <t>カズ</t>
    </rPh>
    <rPh sb="270" eb="272">
      <t>キニュウ</t>
    </rPh>
    <rPh sb="278" eb="279">
      <t>レイ</t>
    </rPh>
    <rPh sb="282" eb="285">
      <t>エイギョウビ</t>
    </rPh>
    <rPh sb="291" eb="292">
      <t>トキ</t>
    </rPh>
    <rPh sb="295" eb="296">
      <t>トキ</t>
    </rPh>
    <rPh sb="297" eb="299">
      <t>ドウジ</t>
    </rPh>
    <rPh sb="304" eb="306">
      <t>テイキョウ</t>
    </rPh>
    <rPh sb="307" eb="308">
      <t>ウ</t>
    </rPh>
    <rPh sb="310" eb="311">
      <t>モノ</t>
    </rPh>
    <rPh sb="313" eb="314">
      <t>ニン</t>
    </rPh>
    <rPh sb="317" eb="318">
      <t>トキ</t>
    </rPh>
    <rPh sb="321" eb="322">
      <t>トキ</t>
    </rPh>
    <rPh sb="323" eb="325">
      <t>ドウジ</t>
    </rPh>
    <rPh sb="330" eb="332">
      <t>テイキョウ</t>
    </rPh>
    <rPh sb="333" eb="334">
      <t>ウ</t>
    </rPh>
    <rPh sb="336" eb="337">
      <t>モノ</t>
    </rPh>
    <rPh sb="339" eb="340">
      <t>ニン</t>
    </rPh>
    <rPh sb="343" eb="345">
      <t>バアイ</t>
    </rPh>
    <rPh sb="352" eb="354">
      <t>トウガイ</t>
    </rPh>
    <rPh sb="354" eb="355">
      <t>ビ</t>
    </rPh>
    <rPh sb="357" eb="359">
      <t>ドウジ</t>
    </rPh>
    <rPh sb="365" eb="367">
      <t>テイキョウ</t>
    </rPh>
    <rPh sb="368" eb="369">
      <t>ウ</t>
    </rPh>
    <rPh sb="371" eb="372">
      <t>モノ</t>
    </rPh>
    <rPh sb="373" eb="376">
      <t>サイダイスウ</t>
    </rPh>
    <rPh sb="380" eb="381">
      <t>ニン</t>
    </rPh>
    <rPh sb="390" eb="391">
      <t>ツキ</t>
    </rPh>
    <rPh sb="391" eb="392">
      <t>アイダ</t>
    </rPh>
    <rPh sb="393" eb="396">
      <t>エイギョウビ</t>
    </rPh>
    <rPh sb="399" eb="400">
      <t>ニチ</t>
    </rPh>
    <rPh sb="408" eb="411">
      <t>エイギョウビ</t>
    </rPh>
    <rPh sb="413" eb="415">
      <t>ドウジ</t>
    </rPh>
    <rPh sb="427" eb="429">
      <t>テイキョウ</t>
    </rPh>
    <rPh sb="430" eb="431">
      <t>ウ</t>
    </rPh>
    <rPh sb="433" eb="434">
      <t>モノ</t>
    </rPh>
    <rPh sb="435" eb="438">
      <t>サイダイスウ</t>
    </rPh>
    <rPh sb="442" eb="443">
      <t>ニン</t>
    </rPh>
    <rPh sb="448" eb="450">
      <t>バアイ</t>
    </rPh>
    <rPh sb="452" eb="454">
      <t>ドウジ</t>
    </rPh>
    <rPh sb="460" eb="462">
      <t>テイキョウ</t>
    </rPh>
    <rPh sb="463" eb="464">
      <t>ウ</t>
    </rPh>
    <rPh sb="466" eb="467">
      <t>モノ</t>
    </rPh>
    <rPh sb="468" eb="471">
      <t>サイダイスウ</t>
    </rPh>
    <rPh sb="472" eb="475">
      <t>エイギョウビ</t>
    </rPh>
    <rPh sb="478" eb="479">
      <t>クワ</t>
    </rPh>
    <rPh sb="481" eb="482">
      <t>カズ</t>
    </rPh>
    <rPh sb="487" eb="488">
      <t>ニン</t>
    </rPh>
    <rPh sb="498" eb="501">
      <t>ニンチショウ</t>
    </rPh>
    <rPh sb="501" eb="504">
      <t>タイオウガタ</t>
    </rPh>
    <rPh sb="504" eb="506">
      <t>ツウショ</t>
    </rPh>
    <rPh sb="506" eb="508">
      <t>カイゴ</t>
    </rPh>
    <rPh sb="509" eb="523">
      <t>カイゴヨボウニンチショウタイオウガタツウショカイゴ</t>
    </rPh>
    <rPh sb="524" eb="526">
      <t>シテイ</t>
    </rPh>
    <rPh sb="531" eb="532">
      <t>ウ</t>
    </rPh>
    <rPh sb="534" eb="544">
      <t>ニンチショウタイオウガタツウショカイゴ</t>
    </rPh>
    <rPh sb="545" eb="548">
      <t>イッタイテキ</t>
    </rPh>
    <rPh sb="549" eb="551">
      <t>ジッシ</t>
    </rPh>
    <rPh sb="555" eb="557">
      <t>バアイ</t>
    </rPh>
    <rPh sb="563" eb="565">
      <t>イカ</t>
    </rPh>
    <rPh sb="571" eb="572">
      <t>オコナ</t>
    </rPh>
    <rPh sb="587" eb="589">
      <t>カクツキ</t>
    </rPh>
    <rPh sb="590" eb="592">
      <t>カイゴ</t>
    </rPh>
    <rPh sb="592" eb="594">
      <t>ヨボウ</t>
    </rPh>
    <rPh sb="594" eb="597">
      <t>ニンチショウ</t>
    </rPh>
    <rPh sb="597" eb="600">
      <t>タイオウガタ</t>
    </rPh>
    <rPh sb="600" eb="602">
      <t>ツウショ</t>
    </rPh>
    <rPh sb="602" eb="604">
      <t>カイゴ</t>
    </rPh>
    <rPh sb="605" eb="607">
      <t>リヨウ</t>
    </rPh>
    <rPh sb="609" eb="611">
      <t>ニンズウ</t>
    </rPh>
    <rPh sb="613" eb="615">
      <t>サンテイ</t>
    </rPh>
    <rPh sb="619" eb="621">
      <t>ホウシュウ</t>
    </rPh>
    <rPh sb="621" eb="623">
      <t>ジカン</t>
    </rPh>
    <rPh sb="623" eb="625">
      <t>クブン</t>
    </rPh>
    <rPh sb="625" eb="626">
      <t>ベツ</t>
    </rPh>
    <rPh sb="627" eb="629">
      <t>キニュウ</t>
    </rPh>
    <rPh sb="638" eb="640">
      <t>ドウジ</t>
    </rPh>
    <rPh sb="646" eb="648">
      <t>テイキョウ</t>
    </rPh>
    <rPh sb="649" eb="650">
      <t>ウ</t>
    </rPh>
    <rPh sb="652" eb="653">
      <t>モノ</t>
    </rPh>
    <rPh sb="654" eb="657">
      <t>サイダイスウ</t>
    </rPh>
    <rPh sb="658" eb="660">
      <t>エイギョウ</t>
    </rPh>
    <rPh sb="660" eb="661">
      <t>ビ</t>
    </rPh>
    <rPh sb="664" eb="665">
      <t>クワ</t>
    </rPh>
    <rPh sb="667" eb="668">
      <t>カズ</t>
    </rPh>
    <rPh sb="669" eb="671">
      <t>キニュウ</t>
    </rPh>
    <rPh sb="673" eb="675">
      <t>キニュウ</t>
    </rPh>
    <rPh sb="675" eb="676">
      <t>レイ</t>
    </rPh>
    <rPh sb="680" eb="682">
      <t>サンショウ</t>
    </rPh>
    <rPh sb="692" eb="694">
      <t>ゲッカン</t>
    </rPh>
    <rPh sb="695" eb="696">
      <t>コヨミ</t>
    </rPh>
    <rPh sb="696" eb="697">
      <t>ツキ</t>
    </rPh>
    <rPh sb="699" eb="701">
      <t>ショウガツ</t>
    </rPh>
    <rPh sb="701" eb="702">
      <t>トウ</t>
    </rPh>
    <rPh sb="703" eb="705">
      <t>トクベツ</t>
    </rPh>
    <rPh sb="706" eb="708">
      <t>キカン</t>
    </rPh>
    <rPh sb="709" eb="710">
      <t>ノゾ</t>
    </rPh>
    <rPh sb="712" eb="714">
      <t>マイニチ</t>
    </rPh>
    <rPh sb="714" eb="716">
      <t>ジギョウ</t>
    </rPh>
    <rPh sb="717" eb="719">
      <t>ジッシ</t>
    </rPh>
    <rPh sb="721" eb="722">
      <t>ツキ</t>
    </rPh>
    <rPh sb="725" eb="727">
      <t>キニュウ</t>
    </rPh>
    <phoneticPr fontId="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</si>
  <si>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9"/>
  </si>
  <si>
    <t>（ｂ）</t>
    <phoneticPr fontId="50"/>
  </si>
  <si>
    <t>平均利用延人員数
 （a÷b）　　※５</t>
    <rPh sb="0" eb="2">
      <t>ヘイキン</t>
    </rPh>
    <rPh sb="2" eb="4">
      <t>リヨウ</t>
    </rPh>
    <rPh sb="4" eb="5">
      <t>ノベ</t>
    </rPh>
    <rPh sb="5" eb="8">
      <t>ジンインスウ</t>
    </rPh>
    <phoneticPr fontId="49"/>
  </si>
  <si>
    <t>（ｃ）</t>
    <phoneticPr fontId="3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</si>
  <si>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</si>
  <si>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9"/>
  </si>
  <si>
    <t>利用定員　※６</t>
    <rPh sb="0" eb="2">
      <t>リヨウ</t>
    </rPh>
    <rPh sb="2" eb="4">
      <t>テイイン</t>
    </rPh>
    <phoneticPr fontId="39"/>
  </si>
  <si>
    <t>１月当たりの営業日数　※７</t>
    <rPh sb="1" eb="3">
      <t>ツキア</t>
    </rPh>
    <rPh sb="6" eb="8">
      <t>エイギョウ</t>
    </rPh>
    <rPh sb="8" eb="10">
      <t>ニッスウ</t>
    </rPh>
    <phoneticPr fontId="39"/>
  </si>
  <si>
    <t>平均利用延人員数　※８</t>
    <rPh sb="0" eb="2">
      <t>ヘイキン</t>
    </rPh>
    <rPh sb="2" eb="4">
      <t>リヨウ</t>
    </rPh>
    <rPh sb="4" eb="5">
      <t>ノベ</t>
    </rPh>
    <rPh sb="5" eb="8">
      <t>ジンインスウ</t>
    </rPh>
    <phoneticPr fontId="39"/>
  </si>
  <si>
    <t>×</t>
    <phoneticPr fontId="39"/>
  </si>
  <si>
    <t>=</t>
    <phoneticPr fontId="39"/>
  </si>
  <si>
    <t>（ｄ）</t>
    <phoneticPr fontId="3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</si>
  <si>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9"/>
  </si>
  <si>
    <t>別紙14－3－1</t>
    <rPh sb="0" eb="2">
      <t>ベッシ</t>
    </rPh>
    <phoneticPr fontId="3"/>
  </si>
  <si>
    <t>別紙14－3－2</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</si>
</sst>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_ "/>
    <numFmt numFmtId="177" formatCode="0.0%"/>
    <numFmt numFmtId="178" formatCode="0_);[Red]\(0\)"/>
    <numFmt numFmtId="179" formatCode="[$-411]ggge&quot;年&quot;m&quot;月&quot;;@"/>
    <numFmt numFmtId="180" formatCode="#,##0.000000;[Red]\-#,##0.000000"/>
    <numFmt numFmtId="181" formatCode="&quot;令&quot;&quot;和&quot;0&quot;年&quot;"/>
    <numFmt numFmtId="182" formatCode="#,##0_ ;[Red]\-#,##0\ "/>
    <numFmt numFmtId="183" formatCode="0.000"/>
    <numFmt numFmtId="184" formatCode="0_ ;[Red]\-0\ "/>
  </numFmts>
  <fonts count="5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1"/>
      <color theme="1"/>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5"/>
      <name val="HGSｺﾞｼｯｸM"/>
      <family val="3"/>
      <charset val="128"/>
    </font>
    <font>
      <b/>
      <sz val="11"/>
      <name val="HGSｺﾞｼｯｸM"/>
      <family val="3"/>
      <charset val="128"/>
    </font>
    <font>
      <sz val="7"/>
      <name val="HGSｺﾞｼｯｸM"/>
      <family val="3"/>
      <charset val="128"/>
    </font>
    <font>
      <sz val="11"/>
      <name val="游ゴシック"/>
      <family val="3"/>
      <charset val="128"/>
      <scheme val="minor"/>
    </font>
    <font>
      <sz val="18"/>
      <name val="游ゴシック"/>
      <family val="3"/>
      <charset val="128"/>
      <scheme val="minor"/>
    </font>
    <font>
      <sz val="16"/>
      <name val="游ゴシック"/>
      <family val="3"/>
      <charset val="128"/>
      <scheme val="minor"/>
    </font>
    <font>
      <b/>
      <sz val="14"/>
      <name val="游ゴシック"/>
      <family val="3"/>
      <charset val="128"/>
      <scheme val="minor"/>
    </font>
    <font>
      <b/>
      <sz val="14"/>
      <name val="ＭＳ Ｐゴシック"/>
      <family val="3"/>
      <charset val="128"/>
    </font>
    <font>
      <sz val="13"/>
      <name val="游ゴシック"/>
      <family val="3"/>
      <charset val="128"/>
      <scheme val="minor"/>
    </font>
    <font>
      <b/>
      <sz val="13"/>
      <name val="游ゴシック"/>
      <family val="3"/>
      <charset val="128"/>
      <scheme val="minor"/>
    </font>
    <font>
      <sz val="14"/>
      <name val="游ゴシック"/>
      <family val="3"/>
      <charset val="128"/>
      <scheme val="minor"/>
    </font>
    <font>
      <sz val="12"/>
      <name val="游ゴシック"/>
      <family val="3"/>
      <charset val="128"/>
      <scheme val="minor"/>
    </font>
    <font>
      <u/>
      <sz val="12"/>
      <name val="游ゴシック"/>
      <family val="3"/>
      <charset val="128"/>
      <scheme val="minor"/>
    </font>
    <font>
      <sz val="10"/>
      <name val="游ゴシック"/>
      <family val="3"/>
      <charset val="128"/>
      <scheme val="minor"/>
    </font>
    <font>
      <b/>
      <sz val="11"/>
      <name val="游ゴシック"/>
      <family val="3"/>
      <charset val="128"/>
      <scheme val="minor"/>
    </font>
    <font>
      <b/>
      <sz val="10"/>
      <color indexed="81"/>
      <name val="ＭＳ Ｐゴシック"/>
      <family val="3"/>
      <charset val="128"/>
    </font>
    <font>
      <sz val="18"/>
      <name val="ＭＳ Ｐゴシック"/>
      <family val="3"/>
      <charset val="128"/>
    </font>
    <font>
      <sz val="16"/>
      <name val="ＭＳ Ｐゴシック"/>
      <family val="3"/>
      <charset val="128"/>
    </font>
    <font>
      <sz val="13"/>
      <name val="ＭＳ Ｐゴシック"/>
      <family val="3"/>
      <charset val="128"/>
    </font>
    <font>
      <b/>
      <sz val="13"/>
      <name val="ＭＳ Ｐゴシック"/>
      <family val="3"/>
      <charset val="128"/>
    </font>
    <font>
      <u/>
      <sz val="12"/>
      <name val="ＭＳ Ｐゴシック"/>
      <family val="3"/>
      <charset val="128"/>
    </font>
    <font>
      <sz val="11"/>
      <color theme="1"/>
      <name val="游ゴシック"/>
      <family val="2"/>
      <scheme val="minor"/>
    </font>
    <font>
      <sz val="14"/>
      <color theme="1"/>
      <name val="Meiryo UI"/>
      <family val="3"/>
      <charset val="128"/>
    </font>
    <font>
      <b/>
      <sz val="16"/>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sz val="9"/>
      <color theme="1"/>
      <name val="Meiryo UI"/>
      <family val="3"/>
      <charset val="128"/>
    </font>
    <font>
      <sz val="11"/>
      <color theme="1"/>
      <name val="Meiryo UI"/>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sz val="6"/>
      <name val="游ゴシック"/>
      <family val="2"/>
      <charset val="128"/>
      <scheme val="minor"/>
    </font>
    <font>
      <b/>
      <u/>
      <sz val="11"/>
      <color theme="1"/>
      <name val="ＭＳ Ｐゴシック"/>
      <family val="3"/>
      <charset val="128"/>
    </font>
    <font>
      <sz val="10"/>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9" fontId="2" fillId="0" borderId="0" applyFont="0" applyFill="0" applyBorder="0" applyAlignment="0" applyProtection="0"/>
    <xf numFmtId="0" fontId="2" fillId="0" borderId="0"/>
    <xf numFmtId="0" fontId="2" fillId="0" borderId="0"/>
    <xf numFmtId="0" fontId="2" fillId="0" borderId="0"/>
    <xf numFmtId="38" fontId="36" fillId="0" borderId="0" applyFont="0" applyFill="0" applyBorder="0" applyAlignment="0" applyProtection="0">
      <alignment vertical="center"/>
    </xf>
    <xf numFmtId="9" fontId="36" fillId="0" borderId="0" applyFont="0" applyFill="0" applyBorder="0" applyAlignment="0" applyProtection="0">
      <alignment vertical="center"/>
    </xf>
    <xf numFmtId="0" fontId="1" fillId="0" borderId="0">
      <alignment vertical="center"/>
    </xf>
    <xf numFmtId="0" fontId="2" fillId="0" borderId="0"/>
    <xf numFmtId="0" fontId="44" fillId="0" borderId="0">
      <alignment vertical="center"/>
    </xf>
    <xf numFmtId="38" fontId="44" fillId="0" borderId="0" applyFont="0" applyFill="0" applyBorder="0" applyAlignment="0" applyProtection="0">
      <alignment vertical="center"/>
    </xf>
    <xf numFmtId="38" fontId="2" fillId="0" borderId="0" applyFont="0" applyFill="0" applyBorder="0" applyAlignment="0" applyProtection="0"/>
  </cellStyleXfs>
  <cellXfs count="506">
    <xf numFmtId="0" fontId="0" fillId="0" borderId="0" xfId="0">
      <alignment vertical="center"/>
    </xf>
    <xf numFmtId="0" fontId="5" fillId="0" borderId="0" xfId="0" applyFont="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5" fillId="0" borderId="12" xfId="0" quotePrefix="1" applyFont="1" applyBorder="1" applyAlignment="1">
      <alignment horizontal="center" vertical="center"/>
    </xf>
    <xf numFmtId="0" fontId="5" fillId="0" borderId="0" xfId="0" quotePrefix="1" applyFont="1" applyAlignment="1">
      <alignment horizontal="center" vertical="center"/>
    </xf>
    <xf numFmtId="0" fontId="5" fillId="0" borderId="12" xfId="0" applyFont="1" applyBorder="1">
      <alignment vertical="center"/>
    </xf>
    <xf numFmtId="0" fontId="5" fillId="0" borderId="13" xfId="0" applyFont="1" applyBorder="1">
      <alignment vertical="center"/>
    </xf>
    <xf numFmtId="0" fontId="4" fillId="0" borderId="12" xfId="0" quotePrefix="1" applyFont="1" applyBorder="1" applyAlignment="1"/>
    <xf numFmtId="0" fontId="13" fillId="0" borderId="0" xfId="0" applyFont="1">
      <alignment vertical="center"/>
    </xf>
    <xf numFmtId="0" fontId="13" fillId="0" borderId="13"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4"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4" fillId="0" borderId="12" xfId="0" quotePrefix="1" applyFont="1" applyBorder="1">
      <alignment vertical="center"/>
    </xf>
    <xf numFmtId="0" fontId="0" fillId="0" borderId="0" xfId="0" applyAlignment="1"/>
    <xf numFmtId="0" fontId="0" fillId="3" borderId="0" xfId="0" applyFill="1">
      <alignment vertical="center"/>
    </xf>
    <xf numFmtId="0" fontId="6" fillId="0" borderId="0" xfId="3" applyFont="1" applyAlignment="1">
      <alignment horizontal="left" vertical="center"/>
    </xf>
    <xf numFmtId="0" fontId="6" fillId="0" borderId="0" xfId="3" applyFont="1" applyAlignment="1">
      <alignment horizontal="right" vertical="center"/>
    </xf>
    <xf numFmtId="0" fontId="6" fillId="0" borderId="2" xfId="1" applyFont="1" applyBorder="1" applyAlignment="1">
      <alignment horizontal="center" vertical="center"/>
    </xf>
    <xf numFmtId="0" fontId="6" fillId="0" borderId="3" xfId="3" applyFont="1" applyBorder="1" applyAlignment="1">
      <alignment vertical="center"/>
    </xf>
    <xf numFmtId="0" fontId="6" fillId="0" borderId="0" xfId="1" applyFont="1" applyAlignment="1">
      <alignment horizontal="center" vertical="center"/>
    </xf>
    <xf numFmtId="0" fontId="15" fillId="0" borderId="3" xfId="3" applyFont="1" applyBorder="1" applyAlignment="1">
      <alignment vertical="center"/>
    </xf>
    <xf numFmtId="0" fontId="15" fillId="0" borderId="4" xfId="3" applyFont="1" applyBorder="1" applyAlignment="1">
      <alignment vertical="center"/>
    </xf>
    <xf numFmtId="0" fontId="6" fillId="0" borderId="0" xfId="3" applyFont="1"/>
    <xf numFmtId="0" fontId="6" fillId="0" borderId="7" xfId="3" applyFont="1" applyBorder="1" applyAlignment="1">
      <alignment horizontal="left" vertical="center"/>
    </xf>
    <xf numFmtId="0" fontId="6" fillId="0" borderId="7" xfId="3" applyFont="1" applyBorder="1" applyAlignment="1">
      <alignment vertical="center"/>
    </xf>
    <xf numFmtId="0" fontId="15" fillId="0" borderId="7" xfId="3" applyFont="1" applyBorder="1" applyAlignment="1">
      <alignment vertical="center"/>
    </xf>
    <xf numFmtId="0" fontId="15" fillId="0" borderId="11" xfId="3" applyFont="1" applyBorder="1" applyAlignment="1">
      <alignment vertical="center"/>
    </xf>
    <xf numFmtId="0" fontId="6" fillId="0" borderId="9" xfId="1" applyFont="1" applyBorder="1" applyAlignment="1">
      <alignment horizontal="center" vertical="center"/>
    </xf>
    <xf numFmtId="0" fontId="6" fillId="0" borderId="10" xfId="3" applyFont="1" applyBorder="1" applyAlignment="1">
      <alignment horizontal="left" vertical="center"/>
    </xf>
    <xf numFmtId="0" fontId="6" fillId="0" borderId="10" xfId="3" applyFont="1" applyBorder="1" applyAlignment="1">
      <alignment vertical="center"/>
    </xf>
    <xf numFmtId="0" fontId="15" fillId="0" borderId="10" xfId="3" applyFont="1" applyBorder="1" applyAlignment="1">
      <alignment vertical="center"/>
    </xf>
    <xf numFmtId="0" fontId="15" fillId="0" borderId="14" xfId="3" applyFont="1" applyBorder="1" applyAlignment="1">
      <alignment vertical="center"/>
    </xf>
    <xf numFmtId="0" fontId="6" fillId="0" borderId="0" xfId="3" applyFont="1" applyAlignment="1">
      <alignment vertical="center"/>
    </xf>
    <xf numFmtId="0" fontId="6" fillId="0" borderId="6" xfId="3" applyFont="1" applyBorder="1" applyAlignment="1">
      <alignment horizontal="left" vertical="center"/>
    </xf>
    <xf numFmtId="0" fontId="6" fillId="0" borderId="12" xfId="3" applyFont="1" applyBorder="1" applyAlignment="1">
      <alignment horizontal="left" vertical="center"/>
    </xf>
    <xf numFmtId="177" fontId="6" fillId="0" borderId="12" xfId="3" applyNumberFormat="1" applyFont="1" applyBorder="1" applyAlignment="1">
      <alignment horizontal="center" vertical="center"/>
    </xf>
    <xf numFmtId="0" fontId="16" fillId="0" borderId="0" xfId="3" applyFont="1" applyAlignment="1">
      <alignment horizontal="center" vertical="center"/>
    </xf>
    <xf numFmtId="0" fontId="6" fillId="0" borderId="13" xfId="3" applyFont="1" applyBorder="1" applyAlignment="1">
      <alignment vertical="center"/>
    </xf>
    <xf numFmtId="0" fontId="6" fillId="0" borderId="1" xfId="3" applyFont="1" applyBorder="1" applyAlignment="1">
      <alignment horizontal="center" vertical="center"/>
    </xf>
    <xf numFmtId="0" fontId="6" fillId="0" borderId="3" xfId="3" applyFont="1" applyBorder="1" applyAlignment="1">
      <alignment horizontal="left" vertical="center"/>
    </xf>
    <xf numFmtId="0" fontId="6" fillId="0" borderId="4" xfId="3" applyFont="1" applyBorder="1" applyAlignment="1">
      <alignment horizontal="left" vertical="center"/>
    </xf>
    <xf numFmtId="0" fontId="6" fillId="0" borderId="12" xfId="3" applyFont="1" applyBorder="1" applyAlignment="1">
      <alignment vertical="center"/>
    </xf>
    <xf numFmtId="0" fontId="9" fillId="0" borderId="0" xfId="3" applyFont="1" applyAlignment="1">
      <alignment horizontal="center" vertical="center"/>
    </xf>
    <xf numFmtId="0" fontId="6" fillId="0" borderId="0" xfId="3" applyFont="1" applyAlignment="1">
      <alignment horizontal="center" vertical="center"/>
    </xf>
    <xf numFmtId="0" fontId="15" fillId="0" borderId="3" xfId="3" applyFont="1" applyBorder="1" applyAlignment="1">
      <alignment horizontal="left" vertical="center"/>
    </xf>
    <xf numFmtId="0" fontId="6" fillId="0" borderId="14" xfId="3" applyFont="1" applyBorder="1" applyAlignment="1">
      <alignment horizontal="left" vertical="center"/>
    </xf>
    <xf numFmtId="177" fontId="6" fillId="0" borderId="0" xfId="3" applyNumberFormat="1" applyFont="1" applyAlignment="1">
      <alignment vertical="center"/>
    </xf>
    <xf numFmtId="0" fontId="6" fillId="0" borderId="9" xfId="3" applyFont="1" applyBorder="1" applyAlignment="1">
      <alignment horizontal="left" vertical="center"/>
    </xf>
    <xf numFmtId="177" fontId="6" fillId="0" borderId="10" xfId="3" applyNumberFormat="1" applyFont="1" applyBorder="1" applyAlignment="1">
      <alignment vertical="center"/>
    </xf>
    <xf numFmtId="0" fontId="6" fillId="0" borderId="14" xfId="3" applyFont="1" applyBorder="1" applyAlignment="1">
      <alignment vertical="center"/>
    </xf>
    <xf numFmtId="0" fontId="6" fillId="0" borderId="0" xfId="3" applyFont="1" applyAlignment="1">
      <alignment horizontal="center" vertical="center" wrapText="1"/>
    </xf>
    <xf numFmtId="0" fontId="6" fillId="0" borderId="11" xfId="3" applyFont="1" applyBorder="1" applyAlignment="1">
      <alignment vertical="center"/>
    </xf>
    <xf numFmtId="0" fontId="7" fillId="0" borderId="13" xfId="3" applyFont="1" applyBorder="1" applyAlignment="1">
      <alignment vertical="center" shrinkToFit="1"/>
    </xf>
    <xf numFmtId="0" fontId="6" fillId="0" borderId="15" xfId="3" applyFont="1" applyBorder="1" applyAlignment="1">
      <alignment horizontal="center" vertical="center"/>
    </xf>
    <xf numFmtId="0" fontId="15" fillId="0" borderId="9" xfId="3" applyFont="1" applyBorder="1" applyAlignment="1">
      <alignment horizontal="left" vertical="center"/>
    </xf>
    <xf numFmtId="0" fontId="8" fillId="0" borderId="0" xfId="3" applyFont="1" applyAlignment="1">
      <alignment vertical="top"/>
    </xf>
    <xf numFmtId="0" fontId="6" fillId="0" borderId="10" xfId="3" applyFont="1" applyBorder="1"/>
    <xf numFmtId="0" fontId="6" fillId="0" borderId="7" xfId="3" applyFont="1" applyBorder="1"/>
    <xf numFmtId="0" fontId="6" fillId="0" borderId="0" xfId="3" applyFont="1" applyAlignment="1">
      <alignment horizontal="center"/>
    </xf>
    <xf numFmtId="0" fontId="12" fillId="0" borderId="0" xfId="0" applyFont="1">
      <alignment vertical="center"/>
    </xf>
    <xf numFmtId="0" fontId="18" fillId="0" borderId="0" xfId="0" applyFont="1">
      <alignment vertical="center"/>
    </xf>
    <xf numFmtId="0" fontId="18" fillId="0" borderId="0" xfId="0" applyFont="1" applyAlignment="1"/>
    <xf numFmtId="0" fontId="21" fillId="0" borderId="0" xfId="0" applyFont="1" applyAlignment="1">
      <alignment horizontal="center" vertical="center" wrapText="1" shrinkToFit="1"/>
    </xf>
    <xf numFmtId="0" fontId="21" fillId="0" borderId="0" xfId="0" applyFont="1" applyAlignment="1"/>
    <xf numFmtId="0" fontId="22" fillId="0" borderId="0" xfId="0" applyFont="1" applyAlignment="1"/>
    <xf numFmtId="0" fontId="23" fillId="0" borderId="0" xfId="0" applyFont="1">
      <alignment vertical="center"/>
    </xf>
    <xf numFmtId="0" fontId="24" fillId="0" borderId="0" xfId="0" applyFont="1">
      <alignment vertical="center"/>
    </xf>
    <xf numFmtId="0" fontId="22" fillId="0" borderId="0" xfId="0" applyFont="1">
      <alignment vertical="center"/>
    </xf>
    <xf numFmtId="0" fontId="24" fillId="0" borderId="0" xfId="0" applyFont="1" applyAlignment="1">
      <alignment vertical="center" wrapText="1"/>
    </xf>
    <xf numFmtId="0" fontId="25" fillId="0" borderId="0" xfId="0" applyFont="1" applyAlignment="1"/>
    <xf numFmtId="0" fontId="12" fillId="0" borderId="0" xfId="0" applyFont="1" applyAlignment="1"/>
    <xf numFmtId="0" fontId="21" fillId="0" borderId="0" xfId="0" applyFont="1">
      <alignment vertical="center"/>
    </xf>
    <xf numFmtId="0" fontId="25" fillId="0" borderId="0" xfId="0" applyFont="1" applyAlignment="1">
      <alignment horizontal="left" vertical="center" wrapText="1"/>
    </xf>
    <xf numFmtId="0" fontId="21" fillId="0" borderId="0" xfId="0" applyFont="1" applyAlignment="1">
      <alignment horizontal="right" vertical="center"/>
    </xf>
    <xf numFmtId="0" fontId="18" fillId="0" borderId="33" xfId="0" applyFont="1" applyBorder="1" applyAlignment="1"/>
    <xf numFmtId="0" fontId="18" fillId="0" borderId="34" xfId="0" applyFont="1" applyBorder="1" applyAlignment="1"/>
    <xf numFmtId="0" fontId="18" fillId="0" borderId="35" xfId="0" applyFont="1" applyBorder="1" applyAlignment="1">
      <alignment horizontal="right" vertical="center"/>
    </xf>
    <xf numFmtId="0" fontId="18" fillId="0" borderId="36" xfId="0" applyFont="1" applyBorder="1" applyAlignment="1">
      <alignment horizontal="right" vertical="center"/>
    </xf>
    <xf numFmtId="0" fontId="18" fillId="0" borderId="37" xfId="0" applyFont="1" applyBorder="1" applyAlignment="1">
      <alignment horizontal="right" vertical="center"/>
    </xf>
    <xf numFmtId="0" fontId="18" fillId="0" borderId="60" xfId="0" applyFont="1" applyBorder="1" applyAlignment="1">
      <alignment horizontal="distributed" vertical="center" shrinkToFit="1"/>
    </xf>
    <xf numFmtId="0" fontId="18" fillId="4" borderId="40" xfId="0" applyFont="1" applyFill="1" applyBorder="1" applyAlignment="1">
      <alignment vertical="center" shrinkToFit="1"/>
    </xf>
    <xf numFmtId="0" fontId="18" fillId="4" borderId="41" xfId="0" applyFont="1" applyFill="1" applyBorder="1" applyAlignment="1">
      <alignment vertical="center" shrinkToFit="1"/>
    </xf>
    <xf numFmtId="0" fontId="18" fillId="4" borderId="39" xfId="0" applyFont="1" applyFill="1" applyBorder="1" applyAlignment="1">
      <alignment vertical="center" shrinkToFit="1"/>
    </xf>
    <xf numFmtId="0" fontId="18" fillId="0" borderId="42" xfId="0" applyFont="1" applyBorder="1" applyAlignment="1">
      <alignment vertical="center" shrinkToFit="1"/>
    </xf>
    <xf numFmtId="0" fontId="18" fillId="0" borderId="0" xfId="0" applyFont="1" applyAlignment="1">
      <alignment shrinkToFit="1"/>
    </xf>
    <xf numFmtId="0" fontId="18" fillId="0" borderId="61" xfId="0" applyFont="1" applyBorder="1" applyAlignment="1">
      <alignment horizontal="distributed" vertical="center" shrinkToFit="1"/>
    </xf>
    <xf numFmtId="0" fontId="18" fillId="4" borderId="4" xfId="0" applyFont="1" applyFill="1" applyBorder="1" applyAlignment="1">
      <alignment vertical="center" shrinkToFit="1"/>
    </xf>
    <xf numFmtId="0" fontId="18" fillId="4" borderId="1" xfId="0" applyFont="1" applyFill="1" applyBorder="1" applyAlignment="1">
      <alignment vertical="center" shrinkToFit="1"/>
    </xf>
    <xf numFmtId="0" fontId="18" fillId="4" borderId="44" xfId="0" applyFont="1" applyFill="1" applyBorder="1" applyAlignment="1">
      <alignment vertical="center" shrinkToFit="1"/>
    </xf>
    <xf numFmtId="0" fontId="18" fillId="0" borderId="45" xfId="0" applyFont="1" applyBorder="1" applyAlignment="1">
      <alignment vertical="center" shrinkToFit="1"/>
    </xf>
    <xf numFmtId="0" fontId="18" fillId="0" borderId="62" xfId="0" applyFont="1" applyBorder="1" applyAlignment="1">
      <alignment horizontal="distributed" vertical="center" shrinkToFit="1"/>
    </xf>
    <xf numFmtId="0" fontId="18" fillId="4" borderId="46" xfId="0" applyFont="1" applyFill="1" applyBorder="1" applyAlignment="1">
      <alignment vertical="center" shrinkToFit="1"/>
    </xf>
    <xf numFmtId="0" fontId="18" fillId="4" borderId="47" xfId="0" applyFont="1" applyFill="1" applyBorder="1" applyAlignment="1">
      <alignment vertical="center" shrinkToFit="1"/>
    </xf>
    <xf numFmtId="0" fontId="18" fillId="4" borderId="48" xfId="0" applyFont="1" applyFill="1" applyBorder="1" applyAlignment="1">
      <alignment vertical="center" shrinkToFit="1"/>
    </xf>
    <xf numFmtId="0" fontId="18" fillId="0" borderId="49" xfId="0" applyFont="1" applyBorder="1" applyAlignment="1">
      <alignment vertical="center" shrinkToFit="1"/>
    </xf>
    <xf numFmtId="176" fontId="18" fillId="7" borderId="50" xfId="0" applyNumberFormat="1" applyFont="1" applyFill="1" applyBorder="1" applyAlignment="1">
      <alignment vertical="center" shrinkToFit="1"/>
    </xf>
    <xf numFmtId="0" fontId="18" fillId="0" borderId="39" xfId="0" applyFont="1" applyBorder="1" applyAlignment="1">
      <alignment horizontal="distributed" vertical="center" shrinkToFit="1"/>
    </xf>
    <xf numFmtId="0" fontId="18" fillId="0" borderId="44" xfId="0" applyFont="1" applyBorder="1" applyAlignment="1">
      <alignment horizontal="distributed" vertical="center" shrinkToFit="1"/>
    </xf>
    <xf numFmtId="0" fontId="18" fillId="0" borderId="48" xfId="0" applyFont="1" applyBorder="1" applyAlignment="1">
      <alignment horizontal="distributed" vertical="center" shrinkToFit="1"/>
    </xf>
    <xf numFmtId="0" fontId="18" fillId="0" borderId="52" xfId="0" applyFont="1" applyBorder="1" applyAlignment="1">
      <alignment vertical="center" shrinkToFit="1"/>
    </xf>
    <xf numFmtId="0" fontId="18" fillId="0" borderId="0" xfId="0" applyFont="1" applyAlignment="1">
      <alignment vertical="center" shrinkToFit="1"/>
    </xf>
    <xf numFmtId="0" fontId="18" fillId="0" borderId="0" xfId="0" applyFont="1" applyAlignment="1">
      <alignment horizontal="center" vertical="center" shrinkToFit="1"/>
    </xf>
    <xf numFmtId="0" fontId="18" fillId="6" borderId="53" xfId="0" applyFont="1" applyFill="1" applyBorder="1" applyAlignment="1">
      <alignment horizontal="center" vertical="center" shrinkToFit="1"/>
    </xf>
    <xf numFmtId="177" fontId="18" fillId="0" borderId="35" xfId="2" applyNumberFormat="1" applyFont="1" applyFill="1" applyBorder="1" applyAlignment="1">
      <alignment vertical="center" shrinkToFit="1"/>
    </xf>
    <xf numFmtId="177" fontId="18" fillId="0" borderId="54" xfId="2" applyNumberFormat="1" applyFont="1" applyFill="1" applyBorder="1" applyAlignment="1">
      <alignment vertical="center" shrinkToFit="1"/>
    </xf>
    <xf numFmtId="177" fontId="18" fillId="0" borderId="63" xfId="2" applyNumberFormat="1" applyFont="1" applyFill="1" applyBorder="1" applyAlignment="1">
      <alignment vertical="center" shrinkToFit="1"/>
    </xf>
    <xf numFmtId="177" fontId="18" fillId="0" borderId="55" xfId="2" applyNumberFormat="1" applyFont="1" applyFill="1" applyBorder="1" applyAlignment="1">
      <alignment vertical="center" shrinkToFit="1"/>
    </xf>
    <xf numFmtId="177" fontId="18" fillId="0" borderId="64" xfId="2" applyNumberFormat="1" applyFont="1" applyFill="1" applyBorder="1" applyAlignment="1">
      <alignment vertical="center" shrinkToFit="1"/>
    </xf>
    <xf numFmtId="10" fontId="18" fillId="6" borderId="56" xfId="2" applyNumberFormat="1" applyFont="1" applyFill="1" applyBorder="1" applyAlignment="1">
      <alignment vertical="center" shrinkToFit="1"/>
    </xf>
    <xf numFmtId="0" fontId="29" fillId="0" borderId="0" xfId="0" applyFont="1">
      <alignment vertical="center"/>
    </xf>
    <xf numFmtId="0" fontId="22" fillId="0" borderId="0" xfId="0" applyFont="1" applyAlignment="1">
      <alignment horizontal="center" vertical="center" wrapText="1" shrinkToFit="1"/>
    </xf>
    <xf numFmtId="0" fontId="33" fillId="0" borderId="0" xfId="0" applyFont="1">
      <alignment vertical="center"/>
    </xf>
    <xf numFmtId="0" fontId="34" fillId="0" borderId="0" xfId="0" applyFont="1">
      <alignment vertical="center"/>
    </xf>
    <xf numFmtId="0" fontId="34" fillId="0" borderId="0" xfId="0" applyFont="1" applyAlignment="1">
      <alignment vertical="center" wrapText="1"/>
    </xf>
    <xf numFmtId="0" fontId="22" fillId="3" borderId="0" xfId="0" applyFont="1" applyFill="1" applyAlignment="1">
      <alignment horizontal="center" vertical="center" wrapText="1" shrinkToFit="1"/>
    </xf>
    <xf numFmtId="0" fontId="22" fillId="3" borderId="0" xfId="0" applyFont="1" applyFill="1">
      <alignment vertical="center"/>
    </xf>
    <xf numFmtId="0" fontId="12" fillId="0" borderId="0" xfId="0" applyFont="1" applyAlignment="1">
      <alignment horizontal="left" vertical="center" wrapText="1"/>
    </xf>
    <xf numFmtId="0" fontId="22" fillId="0" borderId="0" xfId="0" applyFont="1" applyAlignment="1">
      <alignment horizontal="right" vertical="center"/>
    </xf>
    <xf numFmtId="0" fontId="0" fillId="0" borderId="33" xfId="0" applyBorder="1" applyAlignment="1"/>
    <xf numFmtId="0" fontId="0" fillId="0" borderId="34" xfId="0" applyBorder="1" applyAlignment="1"/>
    <xf numFmtId="0" fontId="0" fillId="4" borderId="35" xfId="0" applyFill="1" applyBorder="1" applyAlignment="1">
      <alignment horizontal="right" vertical="center"/>
    </xf>
    <xf numFmtId="0" fontId="0" fillId="4" borderId="36" xfId="0" applyFill="1" applyBorder="1" applyAlignment="1">
      <alignment horizontal="right" vertical="center"/>
    </xf>
    <xf numFmtId="0" fontId="0" fillId="4" borderId="37" xfId="0" applyFill="1" applyBorder="1" applyAlignment="1">
      <alignment horizontal="right" vertical="center"/>
    </xf>
    <xf numFmtId="0" fontId="0" fillId="3" borderId="0" xfId="0" applyFill="1" applyAlignment="1">
      <alignment horizontal="center" vertical="center" wrapText="1"/>
    </xf>
    <xf numFmtId="0" fontId="0" fillId="0" borderId="0" xfId="0" applyAlignment="1">
      <alignment horizontal="right" vertical="center"/>
    </xf>
    <xf numFmtId="0" fontId="0" fillId="0" borderId="60" xfId="0" applyBorder="1" applyAlignment="1">
      <alignment horizontal="distributed" vertical="center" shrinkToFit="1"/>
    </xf>
    <xf numFmtId="0" fontId="0" fillId="4" borderId="40" xfId="0" applyFill="1" applyBorder="1" applyAlignment="1">
      <alignment vertical="center" shrinkToFit="1"/>
    </xf>
    <xf numFmtId="0" fontId="0" fillId="4" borderId="41" xfId="0" applyFill="1" applyBorder="1" applyAlignment="1">
      <alignment vertical="center" shrinkToFit="1"/>
    </xf>
    <xf numFmtId="0" fontId="0" fillId="4" borderId="39" xfId="0" applyFill="1" applyBorder="1" applyAlignment="1">
      <alignment vertical="center" shrinkToFit="1"/>
    </xf>
    <xf numFmtId="0" fontId="0" fillId="3" borderId="0" xfId="0" applyFill="1" applyAlignment="1">
      <alignment vertical="center" shrinkToFit="1"/>
    </xf>
    <xf numFmtId="0" fontId="0" fillId="0" borderId="0" xfId="0" applyAlignment="1">
      <alignment vertical="center" shrinkToFit="1"/>
    </xf>
    <xf numFmtId="0" fontId="0" fillId="0" borderId="0" xfId="0" applyAlignment="1">
      <alignment shrinkToFit="1"/>
    </xf>
    <xf numFmtId="0" fontId="0" fillId="0" borderId="61" xfId="0" applyBorder="1" applyAlignment="1">
      <alignment horizontal="distributed" vertical="center" shrinkToFit="1"/>
    </xf>
    <xf numFmtId="0" fontId="0" fillId="4" borderId="4" xfId="0" applyFill="1" applyBorder="1" applyAlignment="1">
      <alignment vertical="center" shrinkToFit="1"/>
    </xf>
    <xf numFmtId="0" fontId="0" fillId="4" borderId="1" xfId="0" applyFill="1" applyBorder="1" applyAlignment="1">
      <alignment vertical="center" shrinkToFit="1"/>
    </xf>
    <xf numFmtId="0" fontId="0" fillId="4" borderId="44" xfId="0" applyFill="1" applyBorder="1" applyAlignment="1">
      <alignment vertical="center" shrinkToFit="1"/>
    </xf>
    <xf numFmtId="0" fontId="0" fillId="0" borderId="62" xfId="0" applyBorder="1" applyAlignment="1">
      <alignment horizontal="distributed" vertical="center" shrinkToFit="1"/>
    </xf>
    <xf numFmtId="0" fontId="0" fillId="4" borderId="46" xfId="0" applyFill="1" applyBorder="1" applyAlignment="1">
      <alignment vertical="center" shrinkToFit="1"/>
    </xf>
    <xf numFmtId="0" fontId="0" fillId="4" borderId="47" xfId="0" applyFill="1" applyBorder="1" applyAlignment="1">
      <alignment vertical="center" shrinkToFit="1"/>
    </xf>
    <xf numFmtId="0" fontId="0" fillId="4" borderId="48" xfId="0" applyFill="1" applyBorder="1" applyAlignment="1">
      <alignment vertical="center" shrinkToFit="1"/>
    </xf>
    <xf numFmtId="176" fontId="0" fillId="5" borderId="50" xfId="0" applyNumberFormat="1" applyFill="1" applyBorder="1" applyAlignment="1">
      <alignment vertical="center" shrinkToFit="1"/>
    </xf>
    <xf numFmtId="176" fontId="0" fillId="0" borderId="0" xfId="0" applyNumberFormat="1" applyAlignment="1">
      <alignment vertical="center" shrinkToFit="1"/>
    </xf>
    <xf numFmtId="0" fontId="0" fillId="0" borderId="39" xfId="0" applyBorder="1" applyAlignment="1">
      <alignment horizontal="distributed" vertical="center" shrinkToFit="1"/>
    </xf>
    <xf numFmtId="0" fontId="0" fillId="0" borderId="44" xfId="0" applyBorder="1" applyAlignment="1">
      <alignment horizontal="distributed" vertical="center" shrinkToFit="1"/>
    </xf>
    <xf numFmtId="0" fontId="0" fillId="0" borderId="48" xfId="0" applyBorder="1" applyAlignment="1">
      <alignment horizontal="distributed" vertical="center" shrinkToFit="1"/>
    </xf>
    <xf numFmtId="0" fontId="0" fillId="6" borderId="53" xfId="0" applyFill="1" applyBorder="1" applyAlignment="1">
      <alignment horizontal="center" vertical="center" shrinkToFit="1"/>
    </xf>
    <xf numFmtId="0" fontId="0" fillId="0" borderId="0" xfId="0" applyAlignment="1">
      <alignment horizontal="center" vertical="center" shrinkToFit="1"/>
    </xf>
    <xf numFmtId="177" fontId="0" fillId="3" borderId="35" xfId="2" applyNumberFormat="1" applyFont="1" applyFill="1" applyBorder="1" applyAlignment="1">
      <alignment vertical="center" shrinkToFit="1"/>
    </xf>
    <xf numFmtId="177" fontId="0" fillId="3" borderId="65" xfId="2" applyNumberFormat="1" applyFont="1" applyFill="1" applyBorder="1" applyAlignment="1">
      <alignment vertical="center" shrinkToFit="1"/>
    </xf>
    <xf numFmtId="10" fontId="0" fillId="6" borderId="56" xfId="2" applyNumberFormat="1" applyFont="1" applyFill="1" applyBorder="1" applyAlignment="1">
      <alignment vertical="center" shrinkToFit="1"/>
    </xf>
    <xf numFmtId="177" fontId="0" fillId="0" borderId="0" xfId="2" applyNumberFormat="1" applyFont="1" applyFill="1" applyBorder="1" applyAlignment="1">
      <alignment vertical="center" shrinkToFit="1"/>
    </xf>
    <xf numFmtId="10" fontId="0" fillId="0" borderId="0" xfId="2" applyNumberFormat="1" applyFont="1" applyFill="1" applyBorder="1" applyAlignment="1">
      <alignment vertical="center" shrinkToFit="1"/>
    </xf>
    <xf numFmtId="0" fontId="14" fillId="0" borderId="0" xfId="0" applyFont="1">
      <alignment vertical="center"/>
    </xf>
    <xf numFmtId="0" fontId="37" fillId="0" borderId="0" xfId="4" applyFont="1" applyAlignment="1">
      <alignment vertical="center"/>
    </xf>
    <xf numFmtId="0" fontId="37" fillId="0" borderId="1" xfId="4" applyFont="1" applyBorder="1" applyAlignment="1">
      <alignment vertical="center"/>
    </xf>
    <xf numFmtId="0" fontId="37" fillId="0" borderId="0" xfId="4" applyFont="1" applyAlignment="1">
      <alignment horizontal="left" vertical="center"/>
    </xf>
    <xf numFmtId="0" fontId="41" fillId="0" borderId="0" xfId="4" applyFont="1" applyAlignment="1">
      <alignment vertical="center"/>
    </xf>
    <xf numFmtId="0" fontId="37" fillId="0" borderId="0" xfId="4" applyFont="1" applyAlignment="1">
      <alignment horizontal="right" vertical="center"/>
    </xf>
    <xf numFmtId="0" fontId="37" fillId="0" borderId="1" xfId="4" applyFont="1" applyBorder="1" applyAlignment="1">
      <alignment horizontal="left" vertical="center"/>
    </xf>
    <xf numFmtId="0" fontId="37" fillId="0" borderId="4" xfId="4" applyFont="1" applyBorder="1" applyAlignment="1">
      <alignment horizontal="center" vertical="center"/>
    </xf>
    <xf numFmtId="0" fontId="40" fillId="0" borderId="0" xfId="4" applyFont="1" applyAlignment="1">
      <alignment horizontal="left" vertical="center" wrapText="1"/>
    </xf>
    <xf numFmtId="0" fontId="37" fillId="0" borderId="3" xfId="4" applyFont="1" applyBorder="1" applyAlignment="1">
      <alignment vertical="center"/>
    </xf>
    <xf numFmtId="0" fontId="37" fillId="0" borderId="4" xfId="4" applyFont="1" applyBorder="1" applyAlignment="1">
      <alignment vertical="center"/>
    </xf>
    <xf numFmtId="0" fontId="2" fillId="0" borderId="0" xfId="4"/>
    <xf numFmtId="179" fontId="37" fillId="0" borderId="0" xfId="4" applyNumberFormat="1" applyFont="1" applyAlignment="1">
      <alignment horizontal="right" vertical="center"/>
    </xf>
    <xf numFmtId="58" fontId="37" fillId="0" borderId="0" xfId="4" applyNumberFormat="1" applyFont="1" applyAlignment="1">
      <alignment vertical="center"/>
    </xf>
    <xf numFmtId="0" fontId="37" fillId="0" borderId="11" xfId="4" applyFont="1" applyBorder="1" applyAlignment="1">
      <alignment horizontal="center" vertical="center"/>
    </xf>
    <xf numFmtId="0" fontId="37" fillId="0" borderId="0" xfId="4" applyFont="1" applyAlignment="1">
      <alignment horizontal="center" vertical="center"/>
    </xf>
    <xf numFmtId="180" fontId="37" fillId="0" borderId="0" xfId="6" applyNumberFormat="1" applyFont="1" applyAlignment="1">
      <alignment horizontal="right" vertical="center"/>
    </xf>
    <xf numFmtId="10" fontId="37" fillId="0" borderId="0" xfId="7" applyNumberFormat="1" applyFont="1" applyAlignment="1">
      <alignment horizontal="center" vertical="center"/>
    </xf>
    <xf numFmtId="0" fontId="42" fillId="0" borderId="0" xfId="4" applyFont="1" applyAlignment="1">
      <alignment horizontal="right"/>
    </xf>
    <xf numFmtId="0" fontId="42" fillId="0" borderId="0" xfId="4" applyFont="1" applyAlignment="1">
      <alignment horizontal="left"/>
    </xf>
    <xf numFmtId="0" fontId="42" fillId="0" borderId="0" xfId="4" applyFont="1"/>
    <xf numFmtId="0" fontId="43" fillId="0" borderId="0" xfId="4" applyFont="1" applyAlignment="1">
      <alignment vertical="center"/>
    </xf>
    <xf numFmtId="0" fontId="10" fillId="0" borderId="0" xfId="8" applyFont="1">
      <alignment vertical="center"/>
    </xf>
    <xf numFmtId="0" fontId="5" fillId="0" borderId="0" xfId="9" applyFont="1" applyAlignment="1">
      <alignment horizontal="left" vertical="center"/>
    </xf>
    <xf numFmtId="0" fontId="2" fillId="0" borderId="0" xfId="9" applyAlignment="1">
      <alignment horizontal="left" vertical="center"/>
    </xf>
    <xf numFmtId="0" fontId="45" fillId="0" borderId="0" xfId="10" applyFont="1">
      <alignment vertical="center"/>
    </xf>
    <xf numFmtId="0" fontId="12" fillId="0" borderId="0" xfId="9" applyFont="1" applyAlignment="1">
      <alignment horizontal="center"/>
    </xf>
    <xf numFmtId="0" fontId="5" fillId="0" borderId="0" xfId="9" applyFont="1" applyAlignment="1">
      <alignment horizontal="center" vertical="center"/>
    </xf>
    <xf numFmtId="0" fontId="10" fillId="0" borderId="0" xfId="8" applyFont="1" applyAlignment="1">
      <alignment vertical="center" wrapText="1"/>
    </xf>
    <xf numFmtId="0" fontId="10" fillId="0" borderId="0" xfId="4" applyFont="1"/>
    <xf numFmtId="0" fontId="47" fillId="0" borderId="0" xfId="9" applyFont="1" applyAlignment="1">
      <alignment vertical="center"/>
    </xf>
    <xf numFmtId="0" fontId="4" fillId="0" borderId="0" xfId="9" applyFont="1" applyAlignment="1">
      <alignment vertical="center"/>
    </xf>
    <xf numFmtId="0" fontId="48" fillId="0" borderId="0" xfId="10" applyFont="1">
      <alignment vertical="center"/>
    </xf>
    <xf numFmtId="0" fontId="4" fillId="2" borderId="6" xfId="9" applyFont="1" applyFill="1" applyBorder="1" applyAlignment="1">
      <alignment vertical="center" textRotation="255"/>
    </xf>
    <xf numFmtId="0" fontId="4" fillId="2" borderId="7" xfId="9" applyFont="1" applyFill="1" applyBorder="1" applyAlignment="1">
      <alignment vertical="center"/>
    </xf>
    <xf numFmtId="0" fontId="4" fillId="2" borderId="7" xfId="9" applyFont="1" applyFill="1" applyBorder="1" applyAlignment="1">
      <alignment horizontal="center" vertical="center"/>
    </xf>
    <xf numFmtId="0" fontId="4" fillId="2" borderId="11" xfId="9" applyFont="1" applyFill="1" applyBorder="1" applyAlignment="1">
      <alignment horizontal="center" vertical="center"/>
    </xf>
    <xf numFmtId="0" fontId="4" fillId="2" borderId="2" xfId="9" applyFont="1" applyFill="1" applyBorder="1"/>
    <xf numFmtId="0" fontId="4" fillId="2" borderId="3" xfId="9" applyFont="1" applyFill="1" applyBorder="1"/>
    <xf numFmtId="0" fontId="4" fillId="2" borderId="3" xfId="9" applyFont="1" applyFill="1" applyBorder="1" applyAlignment="1">
      <alignment horizontal="right"/>
    </xf>
    <xf numFmtId="0" fontId="4" fillId="8" borderId="3" xfId="9" applyFont="1" applyFill="1" applyBorder="1" applyAlignment="1">
      <alignment horizontal="center"/>
    </xf>
    <xf numFmtId="0" fontId="4" fillId="2" borderId="4" xfId="9" applyFont="1" applyFill="1" applyBorder="1"/>
    <xf numFmtId="0" fontId="4" fillId="2" borderId="9" xfId="9" applyFont="1" applyFill="1" applyBorder="1" applyAlignment="1">
      <alignment vertical="center" textRotation="255"/>
    </xf>
    <xf numFmtId="0" fontId="4" fillId="2" borderId="10" xfId="9" applyFont="1" applyFill="1" applyBorder="1" applyAlignment="1">
      <alignment vertical="center"/>
    </xf>
    <xf numFmtId="0" fontId="4" fillId="2" borderId="10" xfId="9" applyFont="1" applyFill="1" applyBorder="1" applyAlignment="1">
      <alignment horizontal="center" vertical="center"/>
    </xf>
    <xf numFmtId="0" fontId="4" fillId="2" borderId="14" xfId="9" applyFont="1" applyFill="1" applyBorder="1" applyAlignment="1">
      <alignment horizontal="center" vertical="center"/>
    </xf>
    <xf numFmtId="0" fontId="4" fillId="2" borderId="3" xfId="9" applyFont="1" applyFill="1" applyBorder="1" applyAlignment="1">
      <alignment horizontal="center"/>
    </xf>
    <xf numFmtId="0" fontId="4" fillId="2" borderId="1" xfId="9" applyFont="1" applyFill="1" applyBorder="1" applyAlignment="1">
      <alignment horizontal="center"/>
    </xf>
    <xf numFmtId="0" fontId="4" fillId="2" borderId="4" xfId="9" applyFont="1" applyFill="1" applyBorder="1" applyAlignment="1">
      <alignment horizontal="center"/>
    </xf>
    <xf numFmtId="12" fontId="5" fillId="0" borderId="8" xfId="9" applyNumberFormat="1" applyFont="1" applyBorder="1" applyAlignment="1">
      <alignment horizontal="center" vertical="center"/>
    </xf>
    <xf numFmtId="182" fontId="2" fillId="8" borderId="11" xfId="11" applyNumberFormat="1" applyFont="1" applyFill="1" applyBorder="1" applyAlignment="1" applyProtection="1">
      <alignment vertical="center"/>
      <protection locked="0"/>
    </xf>
    <xf numFmtId="182" fontId="2" fillId="8" borderId="5" xfId="11" applyNumberFormat="1" applyFont="1" applyFill="1" applyBorder="1" applyAlignment="1" applyProtection="1">
      <alignment vertical="center"/>
      <protection locked="0"/>
    </xf>
    <xf numFmtId="2" fontId="2" fillId="0" borderId="57" xfId="11" applyNumberFormat="1" applyFont="1" applyFill="1" applyBorder="1" applyAlignment="1" applyProtection="1"/>
    <xf numFmtId="12" fontId="5" fillId="0" borderId="69" xfId="9" applyNumberFormat="1" applyFont="1" applyBorder="1" applyAlignment="1">
      <alignment horizontal="center" vertical="center"/>
    </xf>
    <xf numFmtId="182" fontId="2" fillId="8" borderId="32" xfId="11" applyNumberFormat="1" applyFont="1" applyFill="1" applyBorder="1" applyAlignment="1" applyProtection="1">
      <alignment vertical="center"/>
      <protection locked="0"/>
    </xf>
    <xf numFmtId="182" fontId="2" fillId="8" borderId="69" xfId="11" applyNumberFormat="1" applyFont="1" applyFill="1" applyBorder="1" applyAlignment="1" applyProtection="1">
      <alignment vertical="center"/>
      <protection locked="0"/>
    </xf>
    <xf numFmtId="0" fontId="5" fillId="0" borderId="69" xfId="9" applyFont="1" applyBorder="1" applyAlignment="1">
      <alignment horizontal="center" vertical="center"/>
    </xf>
    <xf numFmtId="182" fontId="2" fillId="8" borderId="14" xfId="11" applyNumberFormat="1" applyFont="1" applyFill="1" applyBorder="1" applyAlignment="1" applyProtection="1">
      <alignment vertical="center"/>
      <protection locked="0"/>
    </xf>
    <xf numFmtId="182" fontId="2" fillId="8" borderId="15" xfId="11" applyNumberFormat="1" applyFont="1" applyFill="1" applyBorder="1" applyAlignment="1" applyProtection="1">
      <alignment vertical="center"/>
      <protection locked="0"/>
    </xf>
    <xf numFmtId="12" fontId="5" fillId="2" borderId="5" xfId="9" applyNumberFormat="1" applyFont="1" applyFill="1" applyBorder="1" applyAlignment="1">
      <alignment horizontal="center" vertical="center"/>
    </xf>
    <xf numFmtId="182" fontId="2" fillId="8" borderId="0" xfId="11" applyNumberFormat="1" applyFont="1" applyFill="1" applyBorder="1" applyAlignment="1" applyProtection="1">
      <alignment vertical="center"/>
      <protection locked="0"/>
    </xf>
    <xf numFmtId="182" fontId="2" fillId="8" borderId="8" xfId="11" applyNumberFormat="1" applyFont="1" applyFill="1" applyBorder="1" applyAlignment="1" applyProtection="1">
      <alignment vertical="center"/>
      <protection locked="0"/>
    </xf>
    <xf numFmtId="182" fontId="2" fillId="8" borderId="13" xfId="11" applyNumberFormat="1" applyFont="1" applyFill="1" applyBorder="1" applyAlignment="1" applyProtection="1">
      <alignment vertical="center"/>
      <protection locked="0"/>
    </xf>
    <xf numFmtId="182" fontId="2" fillId="8" borderId="75" xfId="11" applyNumberFormat="1" applyFont="1" applyFill="1" applyBorder="1" applyAlignment="1" applyProtection="1">
      <alignment vertical="center"/>
      <protection locked="0"/>
    </xf>
    <xf numFmtId="12" fontId="5" fillId="2" borderId="69" xfId="9" applyNumberFormat="1" applyFont="1" applyFill="1" applyBorder="1" applyAlignment="1">
      <alignment horizontal="center" vertical="center"/>
    </xf>
    <xf numFmtId="182" fontId="2" fillId="8" borderId="29" xfId="11" applyNumberFormat="1" applyFont="1" applyFill="1" applyBorder="1" applyAlignment="1" applyProtection="1">
      <alignment vertical="center"/>
      <protection locked="0"/>
    </xf>
    <xf numFmtId="0" fontId="5" fillId="0" borderId="79" xfId="9" applyFont="1" applyBorder="1" applyAlignment="1">
      <alignment horizontal="center" vertical="center"/>
    </xf>
    <xf numFmtId="182" fontId="2" fillId="8" borderId="10" xfId="11" applyNumberFormat="1" applyFont="1" applyFill="1" applyBorder="1" applyAlignment="1" applyProtection="1">
      <alignment vertical="center"/>
      <protection locked="0"/>
    </xf>
    <xf numFmtId="0" fontId="5" fillId="0" borderId="6" xfId="9" applyFont="1" applyBorder="1" applyAlignment="1">
      <alignment horizontal="center" vertical="center" shrinkToFit="1"/>
    </xf>
    <xf numFmtId="0" fontId="5" fillId="0" borderId="5" xfId="9" applyFont="1" applyBorder="1" applyAlignment="1">
      <alignment horizontal="center" vertical="center"/>
    </xf>
    <xf numFmtId="0" fontId="5" fillId="0" borderId="2" xfId="9" applyFont="1" applyBorder="1" applyAlignment="1">
      <alignment horizontal="center" vertical="center" textRotation="255"/>
    </xf>
    <xf numFmtId="0" fontId="5" fillId="0" borderId="3" xfId="9" applyFont="1" applyBorder="1" applyAlignment="1">
      <alignment horizontal="center" vertical="center"/>
    </xf>
    <xf numFmtId="0" fontId="4" fillId="0" borderId="3" xfId="9" applyFont="1" applyBorder="1" applyAlignment="1">
      <alignment horizontal="left" vertical="center" wrapText="1"/>
    </xf>
    <xf numFmtId="0" fontId="5" fillId="0" borderId="4" xfId="9" applyFont="1" applyBorder="1" applyAlignment="1">
      <alignment horizontal="center" vertical="center"/>
    </xf>
    <xf numFmtId="182" fontId="2" fillId="0" borderId="4" xfId="11" applyNumberFormat="1" applyFont="1" applyFill="1" applyBorder="1" applyAlignment="1" applyProtection="1">
      <alignment vertical="center"/>
    </xf>
    <xf numFmtId="182" fontId="2" fillId="0" borderId="1" xfId="11" applyNumberFormat="1" applyFont="1" applyFill="1" applyBorder="1" applyAlignment="1" applyProtection="1">
      <alignment vertical="center"/>
    </xf>
    <xf numFmtId="182" fontId="10" fillId="0" borderId="1" xfId="12" applyNumberFormat="1" applyFont="1" applyFill="1" applyBorder="1" applyAlignment="1" applyProtection="1">
      <alignment vertical="center"/>
    </xf>
    <xf numFmtId="0" fontId="5" fillId="2" borderId="2" xfId="9" applyFont="1" applyFill="1" applyBorder="1" applyAlignment="1">
      <alignment horizontal="center" vertical="center" textRotation="255"/>
    </xf>
    <xf numFmtId="0" fontId="5" fillId="2" borderId="4" xfId="9" applyFont="1" applyFill="1" applyBorder="1" applyAlignment="1">
      <alignment horizontal="center"/>
    </xf>
    <xf numFmtId="2" fontId="2" fillId="11" borderId="4" xfId="11" applyNumberFormat="1" applyFont="1" applyFill="1" applyBorder="1" applyAlignment="1" applyProtection="1"/>
    <xf numFmtId="12" fontId="5" fillId="9" borderId="4" xfId="11" applyNumberFormat="1" applyFont="1" applyFill="1" applyBorder="1" applyAlignment="1" applyProtection="1">
      <alignment horizontal="center"/>
      <protection locked="0"/>
    </xf>
    <xf numFmtId="182" fontId="10" fillId="0" borderId="57" xfId="12" applyNumberFormat="1" applyFont="1" applyFill="1" applyBorder="1" applyAlignment="1" applyProtection="1">
      <alignment vertical="center"/>
    </xf>
    <xf numFmtId="183" fontId="2" fillId="11" borderId="3" xfId="11" applyNumberFormat="1" applyFont="1" applyFill="1" applyBorder="1" applyAlignment="1" applyProtection="1"/>
    <xf numFmtId="49" fontId="2" fillId="0" borderId="12" xfId="9" applyNumberFormat="1" applyBorder="1" applyAlignment="1">
      <alignment horizontal="left" shrinkToFit="1"/>
    </xf>
    <xf numFmtId="49" fontId="2" fillId="0" borderId="0" xfId="9" applyNumberFormat="1" applyAlignment="1">
      <alignment horizontal="left" shrinkToFit="1"/>
    </xf>
    <xf numFmtId="184" fontId="10" fillId="11" borderId="5" xfId="12" applyNumberFormat="1" applyFont="1" applyFill="1" applyBorder="1" applyAlignment="1" applyProtection="1">
      <alignment vertical="center"/>
    </xf>
    <xf numFmtId="183" fontId="14" fillId="11" borderId="55" xfId="11" applyNumberFormat="1" applyFont="1" applyFill="1" applyBorder="1" applyAlignment="1" applyProtection="1">
      <alignment vertical="center"/>
    </xf>
    <xf numFmtId="49" fontId="2" fillId="0" borderId="0" xfId="9" quotePrefix="1" applyNumberFormat="1" applyAlignment="1">
      <alignment horizontal="left" shrinkToFit="1"/>
    </xf>
    <xf numFmtId="0" fontId="2" fillId="0" borderId="7" xfId="9" applyBorder="1" applyAlignment="1">
      <alignment vertical="top" wrapText="1"/>
    </xf>
    <xf numFmtId="0" fontId="10" fillId="0" borderId="7" xfId="8" applyFont="1" applyBorder="1">
      <alignment vertical="center"/>
    </xf>
    <xf numFmtId="0" fontId="2" fillId="0" borderId="0" xfId="9" applyAlignment="1">
      <alignment vertical="top" wrapText="1"/>
    </xf>
    <xf numFmtId="0" fontId="2" fillId="0" borderId="0" xfId="9" applyAlignment="1">
      <alignment horizontal="center" vertical="center" wrapText="1"/>
    </xf>
    <xf numFmtId="9" fontId="2" fillId="0" borderId="0" xfId="7" applyFont="1" applyFill="1" applyBorder="1" applyAlignment="1" applyProtection="1">
      <alignment horizontal="center" vertical="center" wrapText="1"/>
    </xf>
    <xf numFmtId="0" fontId="10" fillId="0" borderId="0" xfId="8" applyFont="1" applyAlignment="1"/>
    <xf numFmtId="0" fontId="10" fillId="2" borderId="0" xfId="8" applyFont="1" applyFill="1">
      <alignment vertical="center"/>
    </xf>
    <xf numFmtId="0" fontId="6" fillId="0" borderId="1" xfId="3" applyFont="1" applyBorder="1" applyAlignment="1">
      <alignment horizontal="left" vertical="center"/>
    </xf>
    <xf numFmtId="0" fontId="6" fillId="0" borderId="2" xfId="3" applyFont="1" applyBorder="1" applyAlignment="1">
      <alignment horizontal="left" vertical="center"/>
    </xf>
    <xf numFmtId="0" fontId="15" fillId="0" borderId="2" xfId="3" applyFont="1" applyBorder="1" applyAlignment="1">
      <alignment horizontal="left" vertical="center"/>
    </xf>
    <xf numFmtId="0" fontId="15" fillId="0" borderId="3" xfId="3" applyFont="1" applyBorder="1" applyAlignment="1">
      <alignment horizontal="left" vertical="center"/>
    </xf>
    <xf numFmtId="0" fontId="15" fillId="0" borderId="4" xfId="3" applyFont="1" applyBorder="1" applyAlignment="1">
      <alignment horizontal="left" vertical="center"/>
    </xf>
    <xf numFmtId="0" fontId="6" fillId="0" borderId="0" xfId="3" applyFont="1" applyAlignment="1">
      <alignment horizontal="center" vertical="center"/>
    </xf>
    <xf numFmtId="0" fontId="6" fillId="0" borderId="0" xfId="3" applyFont="1" applyAlignment="1">
      <alignment horizontal="center" vertical="center" wrapText="1"/>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7" xfId="3" applyFont="1" applyBorder="1" applyAlignment="1">
      <alignment horizontal="left" vertical="center"/>
    </xf>
    <xf numFmtId="0" fontId="6" fillId="0" borderId="11" xfId="3" applyFont="1" applyBorder="1" applyAlignment="1">
      <alignment horizontal="left" vertical="center"/>
    </xf>
    <xf numFmtId="0" fontId="6" fillId="0" borderId="9" xfId="3" applyFont="1" applyBorder="1" applyAlignment="1">
      <alignment horizontal="left" vertical="center"/>
    </xf>
    <xf numFmtId="0" fontId="6" fillId="0" borderId="10" xfId="3" applyFont="1" applyBorder="1" applyAlignment="1">
      <alignment horizontal="left" vertical="center"/>
    </xf>
    <xf numFmtId="0" fontId="6" fillId="0" borderId="14" xfId="3" applyFont="1" applyBorder="1" applyAlignment="1">
      <alignment horizontal="left" vertical="center"/>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14" xfId="3" applyFont="1" applyBorder="1" applyAlignment="1">
      <alignment horizontal="center" vertical="center" wrapText="1"/>
    </xf>
    <xf numFmtId="0" fontId="7" fillId="0" borderId="7" xfId="3" applyFont="1" applyBorder="1" applyAlignment="1">
      <alignment horizontal="center" vertical="center" shrinkToFit="1"/>
    </xf>
    <xf numFmtId="0" fontId="7" fillId="0" borderId="11" xfId="3" applyFont="1" applyBorder="1" applyAlignment="1">
      <alignment horizontal="center" vertical="center" shrinkToFi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6" fillId="0" borderId="2" xfId="3" applyFont="1" applyBorder="1" applyAlignment="1">
      <alignment vertical="center"/>
    </xf>
    <xf numFmtId="0" fontId="6" fillId="0" borderId="3" xfId="3" applyFont="1" applyBorder="1" applyAlignment="1">
      <alignment vertical="center"/>
    </xf>
    <xf numFmtId="0" fontId="6" fillId="0" borderId="9" xfId="3" applyFont="1" applyBorder="1" applyAlignment="1">
      <alignment vertical="center"/>
    </xf>
    <xf numFmtId="0" fontId="6" fillId="0" borderId="10" xfId="3" applyFont="1" applyBorder="1" applyAlignment="1">
      <alignment vertical="center"/>
    </xf>
    <xf numFmtId="0" fontId="15" fillId="0" borderId="4" xfId="3" applyFont="1" applyBorder="1" applyAlignment="1">
      <alignment horizontal="left" vertical="center" wrapText="1"/>
    </xf>
    <xf numFmtId="0" fontId="15" fillId="0" borderId="9" xfId="3" applyFont="1" applyBorder="1" applyAlignment="1">
      <alignment horizontal="left" vertical="center" wrapText="1"/>
    </xf>
    <xf numFmtId="0" fontId="15" fillId="0" borderId="10" xfId="3" applyFont="1" applyBorder="1" applyAlignment="1">
      <alignment horizontal="left" vertical="center" wrapText="1"/>
    </xf>
    <xf numFmtId="0" fontId="6" fillId="0" borderId="15" xfId="3" applyFont="1" applyBorder="1" applyAlignment="1">
      <alignment vertical="center"/>
    </xf>
    <xf numFmtId="0" fontId="6" fillId="0" borderId="1" xfId="3" applyFont="1" applyBorder="1" applyAlignment="1">
      <alignment vertical="center"/>
    </xf>
    <xf numFmtId="0" fontId="8" fillId="0" borderId="0" xfId="3" applyFont="1" applyAlignment="1">
      <alignment horizontal="center" vertical="top" wrapText="1"/>
    </xf>
    <xf numFmtId="0" fontId="8" fillId="0" borderId="0" xfId="3" applyFont="1" applyAlignment="1">
      <alignment horizontal="center" vertical="top"/>
    </xf>
    <xf numFmtId="0" fontId="8" fillId="0" borderId="0" xfId="3" applyFont="1" applyAlignment="1">
      <alignment vertical="top" wrapText="1"/>
    </xf>
    <xf numFmtId="0" fontId="15" fillId="0" borderId="2" xfId="3" applyFont="1" applyBorder="1" applyAlignment="1">
      <alignment vertical="center" wrapText="1"/>
    </xf>
    <xf numFmtId="0" fontId="15" fillId="0" borderId="3" xfId="3" applyFont="1" applyBorder="1" applyAlignment="1">
      <alignment vertical="center" wrapText="1"/>
    </xf>
    <xf numFmtId="0" fontId="15" fillId="0" borderId="4" xfId="3" applyFont="1" applyBorder="1" applyAlignment="1">
      <alignment vertical="center" wrapText="1"/>
    </xf>
    <xf numFmtId="0" fontId="26" fillId="0" borderId="0" xfId="0" applyFont="1" applyAlignment="1">
      <alignment horizontal="left" vertical="center" wrapText="1"/>
    </xf>
    <xf numFmtId="0" fontId="19" fillId="0" borderId="0" xfId="0" applyFont="1" applyAlignment="1">
      <alignment horizontal="center" vertical="center" wrapText="1" shrinkToFit="1"/>
    </xf>
    <xf numFmtId="0" fontId="20" fillId="0" borderId="0" xfId="0" applyFont="1" applyAlignment="1">
      <alignment horizontal="center" vertical="center" wrapText="1" shrinkToFit="1"/>
    </xf>
    <xf numFmtId="0" fontId="26" fillId="0" borderId="0" xfId="0" applyFont="1" applyAlignment="1"/>
    <xf numFmtId="0" fontId="18" fillId="0" borderId="38" xfId="0" applyFont="1" applyBorder="1" applyAlignment="1">
      <alignment horizontal="center" vertical="center" textRotation="255" wrapText="1" shrinkToFit="1"/>
    </xf>
    <xf numFmtId="0" fontId="18" fillId="0" borderId="43" xfId="0" applyFont="1" applyBorder="1" applyAlignment="1">
      <alignment horizontal="center" vertical="center" textRotation="255" wrapText="1" shrinkToFit="1"/>
    </xf>
    <xf numFmtId="0" fontId="18" fillId="0" borderId="51" xfId="0" applyFont="1" applyBorder="1" applyAlignment="1">
      <alignment horizontal="center" vertical="center" textRotation="255" wrapText="1" shrinkToFit="1"/>
    </xf>
    <xf numFmtId="0" fontId="28" fillId="0" borderId="35" xfId="0" applyFont="1" applyBorder="1" applyAlignment="1">
      <alignment horizontal="center" vertical="center" wrapText="1"/>
    </xf>
    <xf numFmtId="0" fontId="28" fillId="0" borderId="63"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41" xfId="0" applyFont="1" applyBorder="1" applyAlignment="1">
      <alignment horizontal="center" vertical="center" wrapText="1"/>
    </xf>
    <xf numFmtId="0" fontId="25" fillId="4" borderId="41"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5" fillId="0" borderId="59" xfId="0" applyFont="1" applyBorder="1" applyAlignment="1">
      <alignment horizontal="center" vertical="center"/>
    </xf>
    <xf numFmtId="0" fontId="25" fillId="0" borderId="47" xfId="0" applyFont="1" applyBorder="1" applyAlignment="1">
      <alignment horizontal="center" vertical="center"/>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11" fillId="0" borderId="0" xfId="0" applyFont="1" applyAlignment="1">
      <alignment horizontal="left" vertical="center" wrapText="1"/>
    </xf>
    <xf numFmtId="0" fontId="11" fillId="0" borderId="0" xfId="0" applyFont="1" applyAlignment="1"/>
    <xf numFmtId="0" fontId="31" fillId="0" borderId="0" xfId="0" applyFont="1" applyAlignment="1">
      <alignment horizontal="center" vertical="center" wrapText="1" shrinkToFit="1"/>
    </xf>
    <xf numFmtId="0" fontId="32" fillId="0" borderId="0" xfId="0" applyFont="1" applyAlignment="1">
      <alignment horizontal="center" vertical="center" wrapText="1" shrinkToFit="1"/>
    </xf>
    <xf numFmtId="0" fontId="0" fillId="0" borderId="38" xfId="0" applyBorder="1" applyAlignment="1">
      <alignment horizontal="center" vertical="center" textRotation="255" wrapText="1" shrinkToFit="1"/>
    </xf>
    <xf numFmtId="0" fontId="0" fillId="0" borderId="43" xfId="0" applyBorder="1" applyAlignment="1">
      <alignment horizontal="center" vertical="center" textRotation="255" wrapText="1" shrinkToFit="1"/>
    </xf>
    <xf numFmtId="0" fontId="0" fillId="0" borderId="51" xfId="0" applyBorder="1" applyAlignment="1">
      <alignment horizontal="center" vertical="center" textRotation="255" wrapText="1" shrinkToFit="1"/>
    </xf>
    <xf numFmtId="0" fontId="5" fillId="0" borderId="35" xfId="0" applyFont="1" applyBorder="1" applyAlignment="1">
      <alignment horizontal="center" vertical="center" wrapText="1"/>
    </xf>
    <xf numFmtId="0" fontId="5" fillId="0" borderId="63"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41" xfId="0" applyFont="1" applyBorder="1" applyAlignment="1">
      <alignment horizontal="center" vertical="center" wrapText="1"/>
    </xf>
    <xf numFmtId="0" fontId="12" fillId="4" borderId="41" xfId="0" applyFont="1" applyFill="1" applyBorder="1" applyAlignment="1">
      <alignment horizontal="center" vertical="center" shrinkToFit="1"/>
    </xf>
    <xf numFmtId="0" fontId="12" fillId="4" borderId="39" xfId="0" applyFont="1" applyFill="1" applyBorder="1" applyAlignment="1">
      <alignment horizontal="center" vertical="center" shrinkToFit="1"/>
    </xf>
    <xf numFmtId="0" fontId="12" fillId="0" borderId="59" xfId="0" applyFont="1" applyBorder="1" applyAlignment="1">
      <alignment horizontal="center" vertical="center"/>
    </xf>
    <xf numFmtId="0" fontId="12" fillId="0" borderId="47" xfId="0" applyFont="1" applyBorder="1" applyAlignment="1">
      <alignment horizontal="center" vertical="center"/>
    </xf>
    <xf numFmtId="0" fontId="12" fillId="0" borderId="47" xfId="0" applyFont="1" applyBorder="1" applyAlignment="1">
      <alignment horizontal="center" vertical="center" shrinkToFit="1"/>
    </xf>
    <xf numFmtId="0" fontId="12" fillId="0" borderId="48" xfId="0" applyFont="1" applyBorder="1" applyAlignment="1">
      <alignment horizontal="center" vertical="center" shrinkToFit="1"/>
    </xf>
    <xf numFmtId="0" fontId="38" fillId="0" borderId="0" xfId="4" applyFont="1" applyAlignment="1">
      <alignment horizontal="center" vertical="center"/>
    </xf>
    <xf numFmtId="0" fontId="40" fillId="0" borderId="6" xfId="4" applyFont="1" applyBorder="1" applyAlignment="1">
      <alignment horizontal="justify" vertical="center" wrapText="1"/>
    </xf>
    <xf numFmtId="0" fontId="40" fillId="0" borderId="7" xfId="4" applyFont="1" applyBorder="1" applyAlignment="1">
      <alignment horizontal="justify" vertical="center"/>
    </xf>
    <xf numFmtId="0" fontId="40" fillId="0" borderId="11" xfId="4" applyFont="1" applyBorder="1" applyAlignment="1">
      <alignment horizontal="justify" vertical="center"/>
    </xf>
    <xf numFmtId="0" fontId="40" fillId="0" borderId="12" xfId="4" applyFont="1" applyBorder="1" applyAlignment="1">
      <alignment horizontal="justify" vertical="center" wrapText="1"/>
    </xf>
    <xf numFmtId="0" fontId="40" fillId="0" borderId="0" xfId="4" applyFont="1" applyAlignment="1">
      <alignment horizontal="justify" vertical="center"/>
    </xf>
    <xf numFmtId="0" fontId="40" fillId="0" borderId="13" xfId="4" applyFont="1" applyBorder="1" applyAlignment="1">
      <alignment horizontal="justify" vertical="center"/>
    </xf>
    <xf numFmtId="0" fontId="40" fillId="0" borderId="12" xfId="4" applyFont="1" applyBorder="1" applyAlignment="1">
      <alignment horizontal="justify" vertical="center"/>
    </xf>
    <xf numFmtId="0" fontId="40" fillId="0" borderId="9" xfId="4" applyFont="1" applyBorder="1" applyAlignment="1">
      <alignment horizontal="justify" vertical="center"/>
    </xf>
    <xf numFmtId="0" fontId="40" fillId="0" borderId="10" xfId="4" applyFont="1" applyBorder="1" applyAlignment="1">
      <alignment horizontal="justify" vertical="center"/>
    </xf>
    <xf numFmtId="0" fontId="40" fillId="0" borderId="14" xfId="4" applyFont="1" applyBorder="1" applyAlignment="1">
      <alignment horizontal="justify" vertical="center"/>
    </xf>
    <xf numFmtId="0" fontId="37" fillId="0" borderId="1" xfId="4" applyFont="1" applyBorder="1" applyAlignment="1">
      <alignment horizontal="center" vertical="center"/>
    </xf>
    <xf numFmtId="178" fontId="37" fillId="8" borderId="2" xfId="4" applyNumberFormat="1" applyFont="1" applyFill="1" applyBorder="1" applyAlignment="1">
      <alignment horizontal="center" vertical="center" shrinkToFit="1"/>
    </xf>
    <xf numFmtId="178" fontId="37" fillId="8" borderId="3" xfId="4" applyNumberFormat="1" applyFont="1" applyFill="1" applyBorder="1" applyAlignment="1">
      <alignment horizontal="center" vertical="center" shrinkToFit="1"/>
    </xf>
    <xf numFmtId="178" fontId="37" fillId="8" borderId="4" xfId="4" applyNumberFormat="1" applyFont="1" applyFill="1" applyBorder="1" applyAlignment="1">
      <alignment horizontal="center" vertical="center" shrinkToFit="1"/>
    </xf>
    <xf numFmtId="0" fontId="37" fillId="8" borderId="1" xfId="4" applyFont="1" applyFill="1" applyBorder="1" applyAlignment="1">
      <alignment horizontal="left" vertical="center" indent="1"/>
    </xf>
    <xf numFmtId="0" fontId="37" fillId="8" borderId="5" xfId="4" applyFont="1" applyFill="1" applyBorder="1" applyAlignment="1">
      <alignment horizontal="left" vertical="center" indent="1"/>
    </xf>
    <xf numFmtId="0" fontId="37" fillId="0" borderId="2" xfId="4" applyFont="1" applyBorder="1" applyAlignment="1">
      <alignment horizontal="center" vertical="center"/>
    </xf>
    <xf numFmtId="0" fontId="37" fillId="0" borderId="3" xfId="4" applyFont="1" applyBorder="1" applyAlignment="1">
      <alignment horizontal="center" vertical="center"/>
    </xf>
    <xf numFmtId="0" fontId="37" fillId="0" borderId="4" xfId="4" applyFont="1" applyBorder="1" applyAlignment="1">
      <alignment horizontal="center" vertical="center"/>
    </xf>
    <xf numFmtId="0" fontId="37" fillId="8" borderId="2" xfId="4" applyFont="1" applyFill="1" applyBorder="1" applyAlignment="1">
      <alignment horizontal="center" vertical="center"/>
    </xf>
    <xf numFmtId="0" fontId="37" fillId="8" borderId="3" xfId="4" applyFont="1" applyFill="1" applyBorder="1" applyAlignment="1">
      <alignment horizontal="center" vertical="center"/>
    </xf>
    <xf numFmtId="0" fontId="37" fillId="8" borderId="4" xfId="4" applyFont="1" applyFill="1" applyBorder="1" applyAlignment="1">
      <alignment horizontal="center" vertical="center"/>
    </xf>
    <xf numFmtId="0" fontId="37" fillId="0" borderId="2" xfId="4" applyFont="1" applyBorder="1" applyAlignment="1">
      <alignment horizontal="left" vertical="center" indent="1"/>
    </xf>
    <xf numFmtId="0" fontId="37" fillId="0" borderId="3" xfId="4" applyFont="1" applyBorder="1" applyAlignment="1">
      <alignment horizontal="left" vertical="center" indent="1"/>
    </xf>
    <xf numFmtId="0" fontId="37" fillId="0" borderId="4" xfId="4" applyFont="1" applyBorder="1" applyAlignment="1">
      <alignment horizontal="left" vertical="center" indent="1"/>
    </xf>
    <xf numFmtId="0" fontId="37" fillId="0" borderId="2" xfId="4" applyFont="1" applyBorder="1" applyAlignment="1">
      <alignment horizontal="left" vertical="center" indent="1" shrinkToFit="1"/>
    </xf>
    <xf numFmtId="0" fontId="37" fillId="0" borderId="3" xfId="4" applyFont="1" applyBorder="1" applyAlignment="1">
      <alignment horizontal="left" vertical="center" indent="1" shrinkToFit="1"/>
    </xf>
    <xf numFmtId="0" fontId="37" fillId="0" borderId="4" xfId="4" applyFont="1" applyBorder="1" applyAlignment="1">
      <alignment horizontal="left" vertical="center" indent="1" shrinkToFit="1"/>
    </xf>
    <xf numFmtId="38" fontId="37" fillId="8" borderId="6" xfId="6" applyFont="1" applyFill="1" applyBorder="1" applyAlignment="1">
      <alignment horizontal="center" vertical="center"/>
    </xf>
    <xf numFmtId="38" fontId="37" fillId="8" borderId="7" xfId="6" applyFont="1" applyFill="1" applyBorder="1" applyAlignment="1">
      <alignment horizontal="center" vertical="center"/>
    </xf>
    <xf numFmtId="0" fontId="37" fillId="9" borderId="2" xfId="4" applyFont="1" applyFill="1" applyBorder="1" applyAlignment="1">
      <alignment horizontal="center" vertical="center"/>
    </xf>
    <xf numFmtId="0" fontId="37" fillId="9" borderId="3" xfId="4" applyFont="1" applyFill="1" applyBorder="1" applyAlignment="1">
      <alignment horizontal="center" vertical="center"/>
    </xf>
    <xf numFmtId="0" fontId="37" fillId="9" borderId="4" xfId="4" applyFont="1" applyFill="1" applyBorder="1" applyAlignment="1">
      <alignment horizontal="center" vertical="center"/>
    </xf>
    <xf numFmtId="0" fontId="40" fillId="0" borderId="0" xfId="4" applyFont="1" applyAlignment="1">
      <alignment horizontal="left" vertical="center" wrapText="1"/>
    </xf>
    <xf numFmtId="0" fontId="43" fillId="0" borderId="0" xfId="4" applyFont="1" applyAlignment="1">
      <alignment horizontal="justify" vertical="center" wrapText="1"/>
    </xf>
    <xf numFmtId="0" fontId="43" fillId="0" borderId="0" xfId="4" applyFont="1" applyAlignment="1">
      <alignment horizontal="justify" vertical="center"/>
    </xf>
    <xf numFmtId="0" fontId="41" fillId="0" borderId="2" xfId="4" applyFont="1" applyBorder="1" applyAlignment="1">
      <alignment horizontal="center" vertical="center"/>
    </xf>
    <xf numFmtId="0" fontId="41" fillId="0" borderId="3" xfId="4" applyFont="1" applyBorder="1" applyAlignment="1">
      <alignment horizontal="center" vertical="center"/>
    </xf>
    <xf numFmtId="0" fontId="41" fillId="0" borderId="4" xfId="4" applyFont="1" applyBorder="1" applyAlignment="1">
      <alignment horizontal="center" vertical="center"/>
    </xf>
    <xf numFmtId="0" fontId="40" fillId="0" borderId="1" xfId="4" applyFont="1" applyBorder="1" applyAlignment="1">
      <alignment horizontal="center" vertical="center" wrapText="1"/>
    </xf>
    <xf numFmtId="0" fontId="37" fillId="0" borderId="12" xfId="4" applyFont="1" applyBorder="1" applyAlignment="1">
      <alignment horizontal="center" vertical="center"/>
    </xf>
    <xf numFmtId="0" fontId="37" fillId="0" borderId="13" xfId="4" applyFont="1" applyBorder="1" applyAlignment="1">
      <alignment horizontal="center" vertical="center"/>
    </xf>
    <xf numFmtId="0" fontId="37" fillId="0" borderId="1" xfId="4" applyFont="1" applyBorder="1" applyAlignment="1">
      <alignment horizontal="center" vertical="center" wrapText="1"/>
    </xf>
    <xf numFmtId="0" fontId="37" fillId="10" borderId="1" xfId="4" applyFont="1" applyFill="1" applyBorder="1" applyAlignment="1">
      <alignment horizontal="left" vertical="center" indent="1" shrinkToFit="1"/>
    </xf>
    <xf numFmtId="38" fontId="37" fillId="8" borderId="2" xfId="6" applyFont="1" applyFill="1" applyBorder="1" applyAlignment="1">
      <alignment horizontal="center" vertical="center"/>
    </xf>
    <xf numFmtId="38" fontId="37" fillId="8" borderId="3" xfId="6" applyFont="1" applyFill="1" applyBorder="1" applyAlignment="1">
      <alignment horizontal="center" vertical="center"/>
    </xf>
    <xf numFmtId="0" fontId="37" fillId="0" borderId="9" xfId="4" applyFont="1" applyBorder="1" applyAlignment="1">
      <alignment horizontal="left" vertical="center" indent="1"/>
    </xf>
    <xf numFmtId="0" fontId="37" fillId="0" borderId="10" xfId="4" applyFont="1" applyBorder="1" applyAlignment="1">
      <alignment horizontal="left" vertical="center" indent="1"/>
    </xf>
    <xf numFmtId="0" fontId="37" fillId="11" borderId="9" xfId="4" applyFont="1" applyFill="1" applyBorder="1" applyAlignment="1">
      <alignment horizontal="center" vertical="center"/>
    </xf>
    <xf numFmtId="0" fontId="37" fillId="11" borderId="10" xfId="4" applyFont="1" applyFill="1" applyBorder="1" applyAlignment="1">
      <alignment horizontal="center" vertical="center"/>
    </xf>
    <xf numFmtId="0" fontId="37" fillId="11" borderId="14" xfId="4" applyFont="1" applyFill="1" applyBorder="1" applyAlignment="1">
      <alignment horizontal="center" vertical="center"/>
    </xf>
    <xf numFmtId="0" fontId="37" fillId="11" borderId="2" xfId="4" applyFont="1" applyFill="1" applyBorder="1" applyAlignment="1">
      <alignment horizontal="center" vertical="center"/>
    </xf>
    <xf numFmtId="0" fontId="37" fillId="11" borderId="3" xfId="4" applyFont="1" applyFill="1" applyBorder="1" applyAlignment="1">
      <alignment horizontal="center" vertical="center"/>
    </xf>
    <xf numFmtId="0" fontId="37" fillId="11" borderId="4" xfId="4" applyFont="1" applyFill="1" applyBorder="1" applyAlignment="1">
      <alignment horizontal="center" vertical="center"/>
    </xf>
    <xf numFmtId="179" fontId="37" fillId="11" borderId="1" xfId="4" applyNumberFormat="1" applyFont="1" applyFill="1" applyBorder="1" applyAlignment="1">
      <alignment horizontal="center" vertical="center"/>
    </xf>
    <xf numFmtId="0" fontId="37" fillId="8" borderId="6" xfId="4" applyFont="1" applyFill="1" applyBorder="1" applyAlignment="1">
      <alignment horizontal="center" vertical="center"/>
    </xf>
    <xf numFmtId="0" fontId="37" fillId="8" borderId="7" xfId="4" applyFont="1" applyFill="1" applyBorder="1" applyAlignment="1">
      <alignment horizontal="center" vertical="center"/>
    </xf>
    <xf numFmtId="10" fontId="37" fillId="11" borderId="6" xfId="7" applyNumberFormat="1" applyFont="1" applyFill="1" applyBorder="1" applyAlignment="1">
      <alignment horizontal="center" vertical="center"/>
    </xf>
    <xf numFmtId="10" fontId="37" fillId="11" borderId="7" xfId="7" applyNumberFormat="1" applyFont="1" applyFill="1" applyBorder="1" applyAlignment="1">
      <alignment horizontal="center" vertical="center"/>
    </xf>
    <xf numFmtId="0" fontId="37" fillId="0" borderId="16" xfId="4" applyFont="1" applyBorder="1" applyAlignment="1">
      <alignment horizontal="center" vertical="center"/>
    </xf>
    <xf numFmtId="0" fontId="37" fillId="0" borderId="17" xfId="4" applyFont="1" applyBorder="1" applyAlignment="1">
      <alignment horizontal="center" vertical="center"/>
    </xf>
    <xf numFmtId="0" fontId="37" fillId="0" borderId="18" xfId="4" applyFont="1" applyBorder="1" applyAlignment="1">
      <alignment horizontal="center" vertical="center"/>
    </xf>
    <xf numFmtId="0" fontId="37" fillId="11" borderId="6" xfId="4" applyFont="1" applyFill="1" applyBorder="1" applyAlignment="1">
      <alignment horizontal="center" vertical="center"/>
    </xf>
    <xf numFmtId="0" fontId="37" fillId="11" borderId="7" xfId="4" applyFont="1" applyFill="1" applyBorder="1" applyAlignment="1">
      <alignment horizontal="center" vertical="center"/>
    </xf>
    <xf numFmtId="0" fontId="37" fillId="11" borderId="1" xfId="4" applyFont="1" applyFill="1" applyBorder="1" applyAlignment="1">
      <alignment horizontal="center" vertical="center"/>
    </xf>
    <xf numFmtId="0" fontId="37" fillId="12" borderId="1" xfId="4" applyFont="1" applyFill="1" applyBorder="1" applyAlignment="1">
      <alignment horizontal="center" vertical="center"/>
    </xf>
    <xf numFmtId="0" fontId="42" fillId="0" borderId="12" xfId="4" applyFont="1" applyBorder="1" applyAlignment="1">
      <alignment horizontal="center" vertical="center" wrapText="1"/>
    </xf>
    <xf numFmtId="0" fontId="37" fillId="0" borderId="5" xfId="4" applyFont="1" applyBorder="1" applyAlignment="1">
      <alignment horizontal="center" vertical="center"/>
    </xf>
    <xf numFmtId="0" fontId="37" fillId="0" borderId="15" xfId="4" applyFont="1" applyBorder="1" applyAlignment="1">
      <alignment horizontal="center" vertical="center"/>
    </xf>
    <xf numFmtId="0" fontId="43" fillId="8" borderId="6" xfId="4" applyFont="1" applyFill="1" applyBorder="1" applyAlignment="1">
      <alignment horizontal="left" vertical="top"/>
    </xf>
    <xf numFmtId="0" fontId="43" fillId="8" borderId="7" xfId="4" applyFont="1" applyFill="1" applyBorder="1" applyAlignment="1">
      <alignment horizontal="left" vertical="top"/>
    </xf>
    <xf numFmtId="0" fontId="43" fillId="8" borderId="11" xfId="4" applyFont="1" applyFill="1" applyBorder="1" applyAlignment="1">
      <alignment horizontal="left" vertical="top"/>
    </xf>
    <xf numFmtId="0" fontId="40" fillId="8" borderId="9" xfId="4" applyFont="1" applyFill="1" applyBorder="1" applyAlignment="1">
      <alignment horizontal="left" vertical="top"/>
    </xf>
    <xf numFmtId="0" fontId="40" fillId="8" borderId="10" xfId="4" applyFont="1" applyFill="1" applyBorder="1" applyAlignment="1">
      <alignment horizontal="left" vertical="top"/>
    </xf>
    <xf numFmtId="0" fontId="40" fillId="8" borderId="14" xfId="4" applyFont="1" applyFill="1" applyBorder="1" applyAlignment="1">
      <alignment horizontal="left" vertical="top"/>
    </xf>
    <xf numFmtId="0" fontId="40" fillId="0" borderId="7" xfId="4" applyFont="1" applyBorder="1" applyAlignment="1">
      <alignment horizontal="justify" vertical="center" wrapText="1"/>
    </xf>
    <xf numFmtId="0" fontId="37" fillId="0" borderId="57" xfId="4" applyFont="1" applyBorder="1" applyAlignment="1">
      <alignment horizontal="center" vertical="center"/>
    </xf>
    <xf numFmtId="0" fontId="42" fillId="0" borderId="13" xfId="4" applyFont="1" applyBorder="1" applyAlignment="1">
      <alignment horizontal="center" vertical="center" wrapText="1"/>
    </xf>
    <xf numFmtId="0" fontId="37" fillId="8" borderId="1" xfId="4" applyFont="1" applyFill="1" applyBorder="1" applyAlignment="1">
      <alignment horizontal="center" vertical="center"/>
    </xf>
    <xf numFmtId="0" fontId="4" fillId="0" borderId="5" xfId="9" applyFont="1" applyBorder="1" applyAlignment="1">
      <alignment horizontal="center" vertical="center" wrapText="1" readingOrder="1"/>
    </xf>
    <xf numFmtId="0" fontId="4" fillId="0" borderId="8" xfId="9" applyFont="1" applyBorder="1" applyAlignment="1">
      <alignment horizontal="center" vertical="center" readingOrder="1"/>
    </xf>
    <xf numFmtId="0" fontId="4" fillId="0" borderId="15" xfId="9" applyFont="1" applyBorder="1" applyAlignment="1">
      <alignment horizontal="center" vertical="center" readingOrder="1"/>
    </xf>
    <xf numFmtId="0" fontId="13" fillId="0" borderId="66" xfId="9" applyFont="1" applyBorder="1" applyAlignment="1">
      <alignment horizontal="left" vertical="center" wrapText="1"/>
    </xf>
    <xf numFmtId="0" fontId="13" fillId="0" borderId="67" xfId="9" applyFont="1" applyBorder="1" applyAlignment="1">
      <alignment horizontal="left" vertical="center" wrapText="1"/>
    </xf>
    <xf numFmtId="0" fontId="13" fillId="0" borderId="68" xfId="9" applyFont="1" applyBorder="1" applyAlignment="1">
      <alignment horizontal="left" vertical="center" wrapText="1"/>
    </xf>
    <xf numFmtId="0" fontId="13" fillId="0" borderId="28" xfId="9" applyFont="1" applyBorder="1" applyAlignment="1">
      <alignment horizontal="left" vertical="center" wrapText="1"/>
    </xf>
    <xf numFmtId="0" fontId="13" fillId="0" borderId="29" xfId="9" applyFont="1" applyBorder="1" applyAlignment="1">
      <alignment horizontal="left" vertical="center" wrapText="1"/>
    </xf>
    <xf numFmtId="0" fontId="13" fillId="0" borderId="32" xfId="9" applyFont="1" applyBorder="1" applyAlignment="1">
      <alignment horizontal="left" vertical="center" wrapText="1"/>
    </xf>
    <xf numFmtId="0" fontId="13" fillId="0" borderId="70" xfId="9" applyFont="1" applyBorder="1" applyAlignment="1">
      <alignment horizontal="left" vertical="center" wrapText="1"/>
    </xf>
    <xf numFmtId="0" fontId="13" fillId="0" borderId="71" xfId="9" applyFont="1" applyBorder="1" applyAlignment="1">
      <alignment horizontal="left" vertical="center" wrapText="1"/>
    </xf>
    <xf numFmtId="0" fontId="13" fillId="0" borderId="72" xfId="9" applyFont="1" applyBorder="1" applyAlignment="1">
      <alignment horizontal="left" vertical="center" wrapText="1"/>
    </xf>
    <xf numFmtId="0" fontId="46" fillId="0" borderId="0" xfId="9" applyFont="1" applyAlignment="1">
      <alignment horizontal="center" vertical="center"/>
    </xf>
    <xf numFmtId="0" fontId="10" fillId="0" borderId="0" xfId="8" applyFont="1" applyAlignment="1">
      <alignment horizontal="justify" vertical="center" wrapText="1"/>
    </xf>
    <xf numFmtId="0" fontId="4" fillId="2" borderId="5" xfId="9" applyFont="1" applyFill="1" applyBorder="1" applyAlignment="1">
      <alignment horizontal="center" vertical="center" shrinkToFit="1"/>
    </xf>
    <xf numFmtId="0" fontId="48" fillId="2" borderId="15" xfId="10" applyFont="1" applyFill="1" applyBorder="1" applyAlignment="1">
      <alignment vertical="center" shrinkToFit="1"/>
    </xf>
    <xf numFmtId="181" fontId="4" fillId="11" borderId="2" xfId="9" applyNumberFormat="1" applyFont="1" applyFill="1" applyBorder="1" applyAlignment="1">
      <alignment horizontal="center"/>
    </xf>
    <xf numFmtId="181" fontId="4" fillId="11" borderId="3" xfId="9" applyNumberFormat="1" applyFont="1" applyFill="1" applyBorder="1" applyAlignment="1">
      <alignment horizontal="center"/>
    </xf>
    <xf numFmtId="181" fontId="4" fillId="11" borderId="4" xfId="9" applyNumberFormat="1" applyFont="1" applyFill="1" applyBorder="1" applyAlignment="1">
      <alignment horizontal="center"/>
    </xf>
    <xf numFmtId="0" fontId="4" fillId="2" borderId="5"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5" fillId="0" borderId="73" xfId="9" applyFont="1" applyBorder="1" applyAlignment="1">
      <alignment horizontal="center" vertical="center" shrinkToFit="1"/>
    </xf>
    <xf numFmtId="0" fontId="5" fillId="0" borderId="76" xfId="9" applyFont="1" applyBorder="1" applyAlignment="1">
      <alignment horizontal="center" vertical="center" shrinkToFit="1"/>
    </xf>
    <xf numFmtId="0" fontId="5" fillId="0" borderId="77" xfId="9" applyFont="1" applyBorder="1" applyAlignment="1">
      <alignment horizontal="center" vertical="center" shrinkToFit="1"/>
    </xf>
    <xf numFmtId="0" fontId="4" fillId="0" borderId="74" xfId="9" applyFont="1" applyBorder="1" applyAlignment="1">
      <alignment horizontal="left" vertical="center"/>
    </xf>
    <xf numFmtId="0" fontId="4" fillId="0" borderId="68" xfId="9" applyFont="1" applyBorder="1" applyAlignment="1">
      <alignment horizontal="left" vertical="center"/>
    </xf>
    <xf numFmtId="0" fontId="13" fillId="0" borderId="31" xfId="9" applyFont="1" applyBorder="1" applyAlignment="1">
      <alignment horizontal="left" vertical="center" wrapText="1" shrinkToFit="1"/>
    </xf>
    <xf numFmtId="0" fontId="13" fillId="0" borderId="32" xfId="9" applyFont="1" applyBorder="1" applyAlignment="1">
      <alignment horizontal="left" vertical="center" wrapText="1" shrinkToFit="1"/>
    </xf>
    <xf numFmtId="0" fontId="13" fillId="0" borderId="78" xfId="9" applyFont="1" applyBorder="1" applyAlignment="1">
      <alignment horizontal="left" vertical="center" wrapText="1" shrinkToFit="1"/>
    </xf>
    <xf numFmtId="0" fontId="13" fillId="0" borderId="72" xfId="9" applyFont="1" applyBorder="1" applyAlignment="1">
      <alignment horizontal="left" vertical="center" wrapText="1" shrinkToFit="1"/>
    </xf>
    <xf numFmtId="0" fontId="13" fillId="0" borderId="80" xfId="9" applyFont="1" applyBorder="1" applyAlignment="1">
      <alignment horizontal="left" vertical="center" wrapText="1"/>
    </xf>
    <xf numFmtId="0" fontId="13" fillId="0" borderId="14" xfId="9" applyFont="1" applyBorder="1" applyAlignment="1">
      <alignment horizontal="left" vertical="center" wrapText="1"/>
    </xf>
    <xf numFmtId="0" fontId="4" fillId="2" borderId="3" xfId="9" applyFont="1" applyFill="1" applyBorder="1" applyAlignment="1">
      <alignment horizontal="center"/>
    </xf>
    <xf numFmtId="0" fontId="4" fillId="2" borderId="2" xfId="9" applyFont="1" applyFill="1" applyBorder="1" applyAlignment="1">
      <alignment horizontal="center" wrapText="1"/>
    </xf>
    <xf numFmtId="0" fontId="4" fillId="2" borderId="3" xfId="9" applyFont="1" applyFill="1" applyBorder="1" applyAlignment="1">
      <alignment horizontal="center" wrapText="1"/>
    </xf>
    <xf numFmtId="0" fontId="4" fillId="2" borderId="4" xfId="9" applyFont="1" applyFill="1" applyBorder="1" applyAlignment="1">
      <alignment horizontal="center" wrapText="1"/>
    </xf>
    <xf numFmtId="0" fontId="10" fillId="0" borderId="6" xfId="9" applyFont="1" applyBorder="1" applyAlignment="1">
      <alignment horizontal="left" vertical="top" wrapText="1"/>
    </xf>
    <xf numFmtId="0" fontId="10" fillId="0" borderId="7" xfId="9" applyFont="1" applyBorder="1" applyAlignment="1">
      <alignment horizontal="left" vertical="top" wrapText="1"/>
    </xf>
    <xf numFmtId="0" fontId="10" fillId="0" borderId="11" xfId="9" applyFont="1" applyBorder="1" applyAlignment="1">
      <alignment horizontal="left" vertical="top" wrapText="1"/>
    </xf>
    <xf numFmtId="0" fontId="10" fillId="0" borderId="12" xfId="9" applyFont="1" applyBorder="1" applyAlignment="1">
      <alignment horizontal="left" vertical="top" wrapText="1"/>
    </xf>
    <xf numFmtId="0" fontId="10" fillId="0" borderId="0" xfId="9" applyFont="1" applyAlignment="1">
      <alignment horizontal="left" vertical="top" wrapText="1"/>
    </xf>
    <xf numFmtId="0" fontId="10" fillId="0" borderId="13" xfId="9" applyFont="1" applyBorder="1" applyAlignment="1">
      <alignment horizontal="left" vertical="top" wrapText="1"/>
    </xf>
    <xf numFmtId="0" fontId="10" fillId="0" borderId="2" xfId="9" applyFont="1" applyBorder="1" applyAlignment="1">
      <alignment horizontal="left" vertical="top" wrapText="1"/>
    </xf>
    <xf numFmtId="0" fontId="10" fillId="0" borderId="3" xfId="9" applyFont="1" applyBorder="1" applyAlignment="1">
      <alignment horizontal="left" vertical="top" wrapText="1"/>
    </xf>
    <xf numFmtId="0" fontId="10" fillId="0" borderId="4" xfId="9" applyFont="1" applyBorder="1" applyAlignment="1">
      <alignment horizontal="left" vertical="top" wrapText="1"/>
    </xf>
    <xf numFmtId="42" fontId="5" fillId="0" borderId="81" xfId="9" applyNumberFormat="1" applyFont="1" applyBorder="1" applyAlignment="1">
      <alignment horizontal="center" vertical="center" wrapText="1"/>
    </xf>
    <xf numFmtId="42" fontId="5" fillId="0" borderId="46" xfId="9" applyNumberFormat="1" applyFont="1" applyBorder="1" applyAlignment="1">
      <alignment horizontal="center" vertical="center" wrapText="1"/>
    </xf>
    <xf numFmtId="42" fontId="5" fillId="0" borderId="82" xfId="9" applyNumberFormat="1" applyFont="1" applyBorder="1" applyAlignment="1">
      <alignment horizontal="center" vertical="center" wrapText="1"/>
    </xf>
    <xf numFmtId="42" fontId="5" fillId="0" borderId="64" xfId="9" applyNumberFormat="1" applyFont="1" applyBorder="1" applyAlignment="1">
      <alignment horizontal="center" vertical="center" wrapText="1"/>
    </xf>
    <xf numFmtId="0" fontId="52" fillId="0" borderId="83" xfId="10" applyFont="1" applyBorder="1" applyAlignment="1">
      <alignment horizontal="justify" vertical="top" wrapText="1"/>
    </xf>
    <xf numFmtId="0" fontId="52" fillId="0" borderId="84" xfId="10" applyFont="1" applyBorder="1" applyAlignment="1">
      <alignment horizontal="justify" vertical="top" wrapText="1"/>
    </xf>
    <xf numFmtId="0" fontId="52" fillId="0" borderId="40" xfId="10" applyFont="1" applyBorder="1" applyAlignment="1">
      <alignment horizontal="justify" vertical="top" wrapText="1"/>
    </xf>
    <xf numFmtId="0" fontId="2" fillId="0" borderId="0" xfId="9" applyAlignment="1">
      <alignment horizontal="left" vertical="top" wrapText="1"/>
    </xf>
    <xf numFmtId="0" fontId="2" fillId="0" borderId="2" xfId="9" applyBorder="1" applyAlignment="1">
      <alignment horizontal="center" vertical="top" wrapText="1"/>
    </xf>
    <xf numFmtId="0" fontId="2" fillId="0" borderId="4" xfId="9" applyBorder="1" applyAlignment="1">
      <alignment horizontal="center" vertical="top" wrapText="1"/>
    </xf>
    <xf numFmtId="0" fontId="2" fillId="0" borderId="2" xfId="9" applyBorder="1" applyAlignment="1">
      <alignment horizontal="center" vertical="top" shrinkToFit="1"/>
    </xf>
    <xf numFmtId="0" fontId="2" fillId="0" borderId="4" xfId="9" applyBorder="1" applyAlignment="1">
      <alignment horizontal="center" vertical="top" shrinkToFit="1"/>
    </xf>
    <xf numFmtId="0" fontId="4" fillId="0" borderId="85" xfId="9" applyFont="1" applyBorder="1" applyAlignment="1">
      <alignment horizontal="center" vertical="top" wrapText="1"/>
    </xf>
    <xf numFmtId="0" fontId="4" fillId="0" borderId="60" xfId="9" applyFont="1" applyBorder="1" applyAlignment="1">
      <alignment horizontal="center" vertical="top" wrapText="1"/>
    </xf>
    <xf numFmtId="38" fontId="2" fillId="8" borderId="2" xfId="6" applyFont="1" applyFill="1" applyBorder="1" applyAlignment="1" applyProtection="1">
      <alignment horizontal="center" vertical="center" wrapText="1"/>
    </xf>
    <xf numFmtId="38" fontId="2" fillId="8" borderId="4" xfId="6" applyFont="1" applyFill="1" applyBorder="1" applyAlignment="1" applyProtection="1">
      <alignment horizontal="center" vertical="center" wrapText="1"/>
    </xf>
    <xf numFmtId="38" fontId="2" fillId="11" borderId="86" xfId="6" applyFont="1" applyFill="1" applyBorder="1" applyAlignment="1" applyProtection="1">
      <alignment horizontal="center" vertical="center" wrapText="1"/>
    </xf>
    <xf numFmtId="38" fontId="2" fillId="11" borderId="87" xfId="6" applyFont="1" applyFill="1" applyBorder="1" applyAlignment="1" applyProtection="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12" xfId="0" quotePrefix="1" applyFont="1" applyBorder="1" applyAlignment="1">
      <alignment horizontal="center" vertical="center"/>
    </xf>
    <xf numFmtId="0" fontId="5" fillId="0" borderId="0" xfId="0" quotePrefix="1" applyFont="1" applyAlignment="1">
      <alignment horizontal="center" vertical="center"/>
    </xf>
    <xf numFmtId="0" fontId="5" fillId="0" borderId="13" xfId="0" applyFont="1" applyBorder="1" applyAlignment="1">
      <alignment horizontal="left" vertical="center" wrapText="1"/>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cellXfs>
  <cellStyles count="13">
    <cellStyle name="パーセント 2" xfId="2" xr:uid="{00000000-0005-0000-0000-000000000000}"/>
    <cellStyle name="パーセント 3" xfId="7" xr:uid="{B8C5031D-9F30-4184-810C-686100C567CE}"/>
    <cellStyle name="桁区切り 2" xfId="6" xr:uid="{A1FFD90F-BF4C-44DF-99DE-56AEC9886D56}"/>
    <cellStyle name="桁区切り 2 2" xfId="12" xr:uid="{C7072704-266F-41A5-AB9F-46FD4BF88A1D}"/>
    <cellStyle name="桁区切り 3" xfId="11" xr:uid="{747368EF-1FA7-4893-9B53-549460D7D911}"/>
    <cellStyle name="標準" xfId="0" builtinId="0"/>
    <cellStyle name="標準 2" xfId="1" xr:uid="{00000000-0005-0000-0000-000002000000}"/>
    <cellStyle name="標準 2 2" xfId="9" xr:uid="{A32051B9-A996-493F-B792-DE8F393F2D20}"/>
    <cellStyle name="標準 2 3" xfId="8" xr:uid="{36865BAC-8CDC-4B98-A588-1670998D05CD}"/>
    <cellStyle name="標準 3" xfId="3" xr:uid="{00000000-0005-0000-0000-000003000000}"/>
    <cellStyle name="標準 3 4" xfId="10" xr:uid="{6331A010-0F95-4F4D-8DE1-3861C0B72914}"/>
    <cellStyle name="標準 4" xfId="4" xr:uid="{00000000-0005-0000-0000-000004000000}"/>
    <cellStyle name="標準 5" xfId="5" xr:uid="{00000000-0005-0000-0000-000005000000}"/>
  </cellStyles>
  <dxfs count="11">
    <dxf>
      <fill>
        <patternFill>
          <bgColor theme="0" tint="-0.499984740745262"/>
        </patternFill>
      </fill>
    </dxf>
    <dxf>
      <fill>
        <patternFill>
          <bgColor theme="0" tint="-0.499984740745262"/>
        </patternFill>
      </fill>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35</xdr:row>
      <xdr:rowOff>179917</xdr:rowOff>
    </xdr:from>
    <xdr:to>
      <xdr:col>25</xdr:col>
      <xdr:colOff>201083</xdr:colOff>
      <xdr:row>39</xdr:row>
      <xdr:rowOff>10584</xdr:rowOff>
    </xdr:to>
    <xdr:sp macro="" textlink="">
      <xdr:nvSpPr>
        <xdr:cNvPr id="2" name="右矢印 1">
          <a:extLst>
            <a:ext uri="{FF2B5EF4-FFF2-40B4-BE49-F238E27FC236}">
              <a16:creationId xmlns:a16="http://schemas.microsoft.com/office/drawing/2014/main" id="{97503497-6E9F-443D-9E86-76F3E84E290F}"/>
            </a:ext>
          </a:extLst>
        </xdr:cNvPr>
        <xdr:cNvSpPr/>
      </xdr:nvSpPr>
      <xdr:spPr>
        <a:xfrm>
          <a:off x="6963833" y="9657292"/>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61</xdr:row>
      <xdr:rowOff>88900</xdr:rowOff>
    </xdr:from>
    <xdr:to>
      <xdr:col>21</xdr:col>
      <xdr:colOff>226485</xdr:colOff>
      <xdr:row>64</xdr:row>
      <xdr:rowOff>194733</xdr:rowOff>
    </xdr:to>
    <xdr:sp macro="" textlink="">
      <xdr:nvSpPr>
        <xdr:cNvPr id="3" name="右矢印 2">
          <a:extLst>
            <a:ext uri="{FF2B5EF4-FFF2-40B4-BE49-F238E27FC236}">
              <a16:creationId xmlns:a16="http://schemas.microsoft.com/office/drawing/2014/main" id="{4AF35CE4-B2AD-46A7-898D-54571A2160A3}"/>
            </a:ext>
          </a:extLst>
        </xdr:cNvPr>
        <xdr:cNvSpPr/>
      </xdr:nvSpPr>
      <xdr:spPr>
        <a:xfrm>
          <a:off x="5846235" y="16795750"/>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123"/>
  <sheetViews>
    <sheetView tabSelected="1" view="pageBreakPreview" zoomScale="115" zoomScaleNormal="100" zoomScaleSheetLayoutView="115" workbookViewId="0">
      <selection activeCell="B6" sqref="B6:AD6"/>
    </sheetView>
  </sheetViews>
  <sheetFormatPr defaultColWidth="3.5" defaultRowHeight="13.5" x14ac:dyDescent="0.15"/>
  <cols>
    <col min="1" max="1" width="1.25" style="34" customWidth="1"/>
    <col min="2" max="2" width="3.125" style="70" customWidth="1"/>
    <col min="3" max="30" width="3.125" style="34" customWidth="1"/>
    <col min="31" max="31" width="1.25" style="34" customWidth="1"/>
    <col min="32" max="16384" width="3.5" style="34"/>
  </cols>
  <sheetData>
    <row r="1" spans="2:30" s="27" customFormat="1" x14ac:dyDescent="0.15"/>
    <row r="2" spans="2:30" s="27" customFormat="1" x14ac:dyDescent="0.15">
      <c r="B2" s="27" t="s">
        <v>47</v>
      </c>
    </row>
    <row r="3" spans="2:30" s="27" customFormat="1" x14ac:dyDescent="0.15">
      <c r="U3" s="28" t="s">
        <v>0</v>
      </c>
      <c r="V3" s="264"/>
      <c r="W3" s="264"/>
      <c r="X3" s="28" t="s">
        <v>1</v>
      </c>
      <c r="Y3" s="264"/>
      <c r="Z3" s="264"/>
      <c r="AA3" s="28" t="s">
        <v>48</v>
      </c>
      <c r="AB3" s="264"/>
      <c r="AC3" s="264"/>
      <c r="AD3" s="28" t="s">
        <v>2</v>
      </c>
    </row>
    <row r="4" spans="2:30" s="27" customFormat="1" x14ac:dyDescent="0.15">
      <c r="AD4" s="28"/>
    </row>
    <row r="5" spans="2:30" s="27" customFormat="1" x14ac:dyDescent="0.15">
      <c r="B5" s="264" t="s">
        <v>49</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row>
    <row r="6" spans="2:30" s="27" customFormat="1" ht="28.5" customHeight="1" x14ac:dyDescent="0.15">
      <c r="B6" s="265" t="s">
        <v>50</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row>
    <row r="7" spans="2:30" s="27" customFormat="1" x14ac:dyDescent="0.15"/>
    <row r="8" spans="2:30" s="27" customFormat="1" ht="23.25" customHeight="1" x14ac:dyDescent="0.15">
      <c r="B8" s="259" t="s">
        <v>51</v>
      </c>
      <c r="C8" s="259"/>
      <c r="D8" s="259"/>
      <c r="E8" s="259"/>
      <c r="F8" s="260"/>
      <c r="G8" s="261"/>
      <c r="H8" s="262"/>
      <c r="I8" s="262"/>
      <c r="J8" s="262"/>
      <c r="K8" s="262"/>
      <c r="L8" s="262"/>
      <c r="M8" s="262"/>
      <c r="N8" s="262"/>
      <c r="O8" s="262"/>
      <c r="P8" s="262"/>
      <c r="Q8" s="262"/>
      <c r="R8" s="262"/>
      <c r="S8" s="262"/>
      <c r="T8" s="262"/>
      <c r="U8" s="262"/>
      <c r="V8" s="262"/>
      <c r="W8" s="262"/>
      <c r="X8" s="262"/>
      <c r="Y8" s="262"/>
      <c r="Z8" s="262"/>
      <c r="AA8" s="262"/>
      <c r="AB8" s="262"/>
      <c r="AC8" s="262"/>
      <c r="AD8" s="263"/>
    </row>
    <row r="9" spans="2:30" ht="23.25" customHeight="1" x14ac:dyDescent="0.15">
      <c r="B9" s="260" t="s">
        <v>52</v>
      </c>
      <c r="C9" s="266"/>
      <c r="D9" s="266"/>
      <c r="E9" s="266"/>
      <c r="F9" s="266"/>
      <c r="G9" s="29" t="s">
        <v>3</v>
      </c>
      <c r="H9" s="30" t="s">
        <v>53</v>
      </c>
      <c r="I9" s="30"/>
      <c r="J9" s="30"/>
      <c r="K9" s="30"/>
      <c r="L9" s="31" t="s">
        <v>3</v>
      </c>
      <c r="M9" s="30" t="s">
        <v>54</v>
      </c>
      <c r="N9" s="30"/>
      <c r="O9" s="30"/>
      <c r="P9" s="30"/>
      <c r="Q9" s="31" t="s">
        <v>3</v>
      </c>
      <c r="R9" s="30" t="s">
        <v>55</v>
      </c>
      <c r="S9" s="32"/>
      <c r="T9" s="32"/>
      <c r="U9" s="32"/>
      <c r="V9" s="32"/>
      <c r="W9" s="32"/>
      <c r="X9" s="32"/>
      <c r="Y9" s="32"/>
      <c r="Z9" s="32"/>
      <c r="AA9" s="32"/>
      <c r="AB9" s="32"/>
      <c r="AC9" s="32"/>
      <c r="AD9" s="33"/>
    </row>
    <row r="10" spans="2:30" ht="23.25" customHeight="1" x14ac:dyDescent="0.15">
      <c r="B10" s="267" t="s">
        <v>56</v>
      </c>
      <c r="C10" s="268"/>
      <c r="D10" s="268"/>
      <c r="E10" s="268"/>
      <c r="F10" s="269"/>
      <c r="G10" s="31" t="s">
        <v>3</v>
      </c>
      <c r="H10" s="35" t="s">
        <v>57</v>
      </c>
      <c r="I10" s="36"/>
      <c r="J10" s="36"/>
      <c r="K10" s="36"/>
      <c r="L10" s="36"/>
      <c r="M10" s="36"/>
      <c r="N10" s="35"/>
      <c r="O10" s="36"/>
      <c r="P10" s="31" t="s">
        <v>3</v>
      </c>
      <c r="Q10" s="35" t="s">
        <v>58</v>
      </c>
      <c r="R10" s="36"/>
      <c r="S10" s="35"/>
      <c r="T10" s="37"/>
      <c r="U10" s="37"/>
      <c r="V10" s="37"/>
      <c r="W10" s="37"/>
      <c r="X10" s="37"/>
      <c r="Y10" s="37"/>
      <c r="Z10" s="37"/>
      <c r="AA10" s="37"/>
      <c r="AB10" s="37"/>
      <c r="AC10" s="37"/>
      <c r="AD10" s="38"/>
    </row>
    <row r="11" spans="2:30" ht="23.25" customHeight="1" x14ac:dyDescent="0.15">
      <c r="B11" s="270"/>
      <c r="C11" s="271"/>
      <c r="D11" s="271"/>
      <c r="E11" s="271"/>
      <c r="F11" s="272"/>
      <c r="G11" s="39" t="s">
        <v>3</v>
      </c>
      <c r="H11" s="40" t="s">
        <v>59</v>
      </c>
      <c r="I11" s="41"/>
      <c r="J11" s="41"/>
      <c r="K11" s="41"/>
      <c r="L11" s="41"/>
      <c r="M11" s="41"/>
      <c r="N11" s="41"/>
      <c r="O11" s="41"/>
      <c r="P11" s="31" t="s">
        <v>3</v>
      </c>
      <c r="Q11" s="40" t="s">
        <v>60</v>
      </c>
      <c r="R11" s="41"/>
      <c r="S11" s="42"/>
      <c r="T11" s="42"/>
      <c r="U11" s="42"/>
      <c r="V11" s="42"/>
      <c r="W11" s="42"/>
      <c r="X11" s="42"/>
      <c r="Y11" s="42"/>
      <c r="Z11" s="42"/>
      <c r="AA11" s="42"/>
      <c r="AB11" s="42"/>
      <c r="AC11" s="42"/>
      <c r="AD11" s="43"/>
    </row>
    <row r="12" spans="2:30" ht="23.25" customHeight="1" x14ac:dyDescent="0.15">
      <c r="B12" s="267" t="s">
        <v>61</v>
      </c>
      <c r="C12" s="268"/>
      <c r="D12" s="268"/>
      <c r="E12" s="268"/>
      <c r="F12" s="269"/>
      <c r="G12" s="31" t="s">
        <v>3</v>
      </c>
      <c r="H12" s="35" t="s">
        <v>62</v>
      </c>
      <c r="I12" s="36"/>
      <c r="J12" s="36"/>
      <c r="K12" s="36"/>
      <c r="L12" s="36"/>
      <c r="M12" s="36"/>
      <c r="N12" s="36"/>
      <c r="O12" s="36"/>
      <c r="P12" s="36"/>
      <c r="Q12" s="36"/>
      <c r="R12" s="36"/>
      <c r="S12" s="31" t="s">
        <v>3</v>
      </c>
      <c r="T12" s="35" t="s">
        <v>63</v>
      </c>
      <c r="U12" s="37"/>
      <c r="V12" s="37"/>
      <c r="W12" s="37"/>
      <c r="X12" s="37"/>
      <c r="Y12" s="37"/>
      <c r="Z12" s="37"/>
      <c r="AA12" s="37"/>
      <c r="AB12" s="37"/>
      <c r="AC12" s="37"/>
      <c r="AD12" s="38"/>
    </row>
    <row r="13" spans="2:30" ht="23.25" customHeight="1" x14ac:dyDescent="0.15">
      <c r="B13" s="270"/>
      <c r="C13" s="271"/>
      <c r="D13" s="271"/>
      <c r="E13" s="271"/>
      <c r="F13" s="272"/>
      <c r="G13" s="39" t="s">
        <v>3</v>
      </c>
      <c r="H13" s="40" t="s">
        <v>64</v>
      </c>
      <c r="I13" s="41"/>
      <c r="J13" s="41"/>
      <c r="K13" s="41"/>
      <c r="L13" s="41"/>
      <c r="M13" s="41"/>
      <c r="N13" s="41"/>
      <c r="O13" s="41"/>
      <c r="P13" s="41"/>
      <c r="Q13" s="41"/>
      <c r="R13" s="41"/>
      <c r="S13" s="42"/>
      <c r="T13" s="42"/>
      <c r="U13" s="42"/>
      <c r="V13" s="42"/>
      <c r="W13" s="42"/>
      <c r="X13" s="42"/>
      <c r="Y13" s="42"/>
      <c r="Z13" s="42"/>
      <c r="AA13" s="42"/>
      <c r="AB13" s="42"/>
      <c r="AC13" s="42"/>
      <c r="AD13" s="43"/>
    </row>
    <row r="14" spans="2:30" s="27" customFormat="1" x14ac:dyDescent="0.15"/>
    <row r="15" spans="2:30" s="27" customFormat="1" x14ac:dyDescent="0.15">
      <c r="B15" s="27" t="s">
        <v>65</v>
      </c>
    </row>
    <row r="16" spans="2:30" s="27" customFormat="1" x14ac:dyDescent="0.15">
      <c r="B16" s="27" t="s">
        <v>66</v>
      </c>
      <c r="AC16" s="44"/>
      <c r="AD16" s="44"/>
    </row>
    <row r="17" spans="2:30" s="27" customFormat="1" ht="6" customHeight="1" x14ac:dyDescent="0.15"/>
    <row r="18" spans="2:30" s="27" customFormat="1" ht="4.5" customHeight="1" x14ac:dyDescent="0.15">
      <c r="B18" s="273" t="s">
        <v>67</v>
      </c>
      <c r="C18" s="274"/>
      <c r="D18" s="274"/>
      <c r="E18" s="274"/>
      <c r="F18" s="275"/>
      <c r="G18" s="45"/>
      <c r="H18" s="35"/>
      <c r="I18" s="35"/>
      <c r="J18" s="35"/>
      <c r="K18" s="35"/>
      <c r="L18" s="35"/>
      <c r="M18" s="35"/>
      <c r="N18" s="35"/>
      <c r="O18" s="35"/>
      <c r="P18" s="35"/>
      <c r="Q18" s="35"/>
      <c r="R18" s="35"/>
      <c r="S18" s="35"/>
      <c r="T18" s="35"/>
      <c r="U18" s="35"/>
      <c r="V18" s="35"/>
      <c r="W18" s="35"/>
      <c r="X18" s="35"/>
      <c r="Y18" s="35"/>
      <c r="Z18" s="45"/>
      <c r="AA18" s="35"/>
      <c r="AB18" s="35"/>
      <c r="AC18" s="281"/>
      <c r="AD18" s="282"/>
    </row>
    <row r="19" spans="2:30" s="27" customFormat="1" ht="15.75" customHeight="1" x14ac:dyDescent="0.15">
      <c r="B19" s="276"/>
      <c r="C19" s="265"/>
      <c r="D19" s="265"/>
      <c r="E19" s="265"/>
      <c r="F19" s="277"/>
      <c r="G19" s="46"/>
      <c r="H19" s="27" t="s">
        <v>68</v>
      </c>
      <c r="Z19" s="47"/>
      <c r="AA19" s="48" t="s">
        <v>69</v>
      </c>
      <c r="AB19" s="48" t="s">
        <v>70</v>
      </c>
      <c r="AC19" s="48" t="s">
        <v>71</v>
      </c>
      <c r="AD19" s="49"/>
    </row>
    <row r="20" spans="2:30" s="27" customFormat="1" ht="18.75" customHeight="1" x14ac:dyDescent="0.15">
      <c r="B20" s="276"/>
      <c r="C20" s="265"/>
      <c r="D20" s="265"/>
      <c r="E20" s="265"/>
      <c r="F20" s="277"/>
      <c r="G20" s="46"/>
      <c r="I20" s="50" t="s">
        <v>72</v>
      </c>
      <c r="J20" s="283" t="s">
        <v>73</v>
      </c>
      <c r="K20" s="284"/>
      <c r="L20" s="284"/>
      <c r="M20" s="284"/>
      <c r="N20" s="284"/>
      <c r="O20" s="284"/>
      <c r="P20" s="284"/>
      <c r="Q20" s="284"/>
      <c r="R20" s="284"/>
      <c r="S20" s="284"/>
      <c r="T20" s="284"/>
      <c r="U20" s="51"/>
      <c r="V20" s="285"/>
      <c r="W20" s="286"/>
      <c r="X20" s="52" t="s">
        <v>24</v>
      </c>
      <c r="Z20" s="53"/>
      <c r="AA20" s="54"/>
      <c r="AB20" s="55"/>
      <c r="AC20" s="54"/>
      <c r="AD20" s="49"/>
    </row>
    <row r="21" spans="2:30" s="27" customFormat="1" ht="18.75" customHeight="1" x14ac:dyDescent="0.15">
      <c r="B21" s="276"/>
      <c r="C21" s="265"/>
      <c r="D21" s="265"/>
      <c r="E21" s="265"/>
      <c r="F21" s="277"/>
      <c r="G21" s="46"/>
      <c r="I21" s="50" t="s">
        <v>74</v>
      </c>
      <c r="J21" s="56" t="s">
        <v>75</v>
      </c>
      <c r="K21" s="51"/>
      <c r="L21" s="51"/>
      <c r="M21" s="51"/>
      <c r="N21" s="51"/>
      <c r="O21" s="51"/>
      <c r="P21" s="51"/>
      <c r="Q21" s="51"/>
      <c r="R21" s="51"/>
      <c r="S21" s="51"/>
      <c r="T21" s="51"/>
      <c r="U21" s="52"/>
      <c r="V21" s="287"/>
      <c r="W21" s="288"/>
      <c r="X21" s="57" t="s">
        <v>24</v>
      </c>
      <c r="Y21" s="58"/>
      <c r="Z21" s="53"/>
      <c r="AA21" s="31" t="s">
        <v>3</v>
      </c>
      <c r="AB21" s="31" t="s">
        <v>70</v>
      </c>
      <c r="AC21" s="31" t="s">
        <v>3</v>
      </c>
      <c r="AD21" s="49"/>
    </row>
    <row r="22" spans="2:30" s="27" customFormat="1" x14ac:dyDescent="0.15">
      <c r="B22" s="276"/>
      <c r="C22" s="265"/>
      <c r="D22" s="265"/>
      <c r="E22" s="265"/>
      <c r="F22" s="277"/>
      <c r="G22" s="46"/>
      <c r="H22" s="27" t="s">
        <v>25</v>
      </c>
      <c r="Z22" s="46"/>
      <c r="AC22" s="44"/>
      <c r="AD22" s="49"/>
    </row>
    <row r="23" spans="2:30" s="27" customFormat="1" ht="15.75" customHeight="1" x14ac:dyDescent="0.15">
      <c r="B23" s="276"/>
      <c r="C23" s="265"/>
      <c r="D23" s="265"/>
      <c r="E23" s="265"/>
      <c r="F23" s="277"/>
      <c r="G23" s="46"/>
      <c r="H23" s="27" t="s">
        <v>76</v>
      </c>
      <c r="T23" s="58"/>
      <c r="V23" s="58"/>
      <c r="Z23" s="53"/>
      <c r="AA23" s="44"/>
      <c r="AB23" s="44"/>
      <c r="AC23" s="44"/>
      <c r="AD23" s="49"/>
    </row>
    <row r="24" spans="2:30" s="27" customFormat="1" ht="30" customHeight="1" x14ac:dyDescent="0.15">
      <c r="B24" s="276"/>
      <c r="C24" s="265"/>
      <c r="D24" s="265"/>
      <c r="E24" s="265"/>
      <c r="F24" s="277"/>
      <c r="G24" s="46"/>
      <c r="I24" s="50" t="s">
        <v>77</v>
      </c>
      <c r="J24" s="283" t="s">
        <v>78</v>
      </c>
      <c r="K24" s="284"/>
      <c r="L24" s="284"/>
      <c r="M24" s="284"/>
      <c r="N24" s="284"/>
      <c r="O24" s="284"/>
      <c r="P24" s="284"/>
      <c r="Q24" s="284"/>
      <c r="R24" s="284"/>
      <c r="S24" s="284"/>
      <c r="T24" s="284"/>
      <c r="U24" s="289"/>
      <c r="V24" s="285"/>
      <c r="W24" s="286"/>
      <c r="X24" s="52" t="s">
        <v>24</v>
      </c>
      <c r="Y24" s="58"/>
      <c r="Z24" s="53"/>
      <c r="AA24" s="31" t="s">
        <v>3</v>
      </c>
      <c r="AB24" s="31" t="s">
        <v>70</v>
      </c>
      <c r="AC24" s="31" t="s">
        <v>3</v>
      </c>
      <c r="AD24" s="49"/>
    </row>
    <row r="25" spans="2:30" s="27" customFormat="1" ht="6" customHeight="1" x14ac:dyDescent="0.15">
      <c r="B25" s="278"/>
      <c r="C25" s="279"/>
      <c r="D25" s="279"/>
      <c r="E25" s="279"/>
      <c r="F25" s="280"/>
      <c r="G25" s="59"/>
      <c r="H25" s="40"/>
      <c r="I25" s="40"/>
      <c r="J25" s="40"/>
      <c r="K25" s="40"/>
      <c r="L25" s="40"/>
      <c r="M25" s="40"/>
      <c r="N25" s="40"/>
      <c r="O25" s="40"/>
      <c r="P25" s="40"/>
      <c r="Q25" s="40"/>
      <c r="R25" s="40"/>
      <c r="S25" s="40"/>
      <c r="T25" s="60"/>
      <c r="U25" s="60"/>
      <c r="V25" s="40"/>
      <c r="W25" s="40"/>
      <c r="X25" s="40"/>
      <c r="Y25" s="40"/>
      <c r="Z25" s="59"/>
      <c r="AA25" s="40"/>
      <c r="AB25" s="40"/>
      <c r="AC25" s="41"/>
      <c r="AD25" s="61"/>
    </row>
    <row r="26" spans="2:30" s="27" customFormat="1" ht="9.75" customHeight="1" x14ac:dyDescent="0.15">
      <c r="B26" s="62"/>
      <c r="C26" s="62"/>
      <c r="D26" s="62"/>
      <c r="E26" s="62"/>
      <c r="F26" s="62"/>
      <c r="T26" s="58"/>
      <c r="U26" s="58"/>
    </row>
    <row r="27" spans="2:30" s="27" customFormat="1" x14ac:dyDescent="0.15">
      <c r="B27" s="27" t="s">
        <v>79</v>
      </c>
      <c r="C27" s="62"/>
      <c r="D27" s="62"/>
      <c r="E27" s="62"/>
      <c r="F27" s="62"/>
      <c r="T27" s="58"/>
      <c r="U27" s="58"/>
    </row>
    <row r="28" spans="2:30" s="27" customFormat="1" ht="6.75" customHeight="1" x14ac:dyDescent="0.15">
      <c r="B28" s="62"/>
      <c r="C28" s="62"/>
      <c r="D28" s="62"/>
      <c r="E28" s="62"/>
      <c r="F28" s="62"/>
      <c r="T28" s="58"/>
      <c r="U28" s="58"/>
    </row>
    <row r="29" spans="2:30" s="27" customFormat="1" ht="4.5" customHeight="1" x14ac:dyDescent="0.15">
      <c r="B29" s="273" t="s">
        <v>67</v>
      </c>
      <c r="C29" s="274"/>
      <c r="D29" s="274"/>
      <c r="E29" s="274"/>
      <c r="F29" s="275"/>
      <c r="G29" s="45"/>
      <c r="H29" s="35"/>
      <c r="I29" s="35"/>
      <c r="J29" s="35"/>
      <c r="K29" s="35"/>
      <c r="L29" s="35"/>
      <c r="M29" s="35"/>
      <c r="N29" s="35"/>
      <c r="O29" s="35"/>
      <c r="P29" s="35"/>
      <c r="Q29" s="35"/>
      <c r="R29" s="35"/>
      <c r="S29" s="35"/>
      <c r="T29" s="35"/>
      <c r="U29" s="35"/>
      <c r="V29" s="35"/>
      <c r="W29" s="35"/>
      <c r="X29" s="35"/>
      <c r="Y29" s="35"/>
      <c r="Z29" s="45"/>
      <c r="AA29" s="35"/>
      <c r="AB29" s="35"/>
      <c r="AC29" s="36"/>
      <c r="AD29" s="63"/>
    </row>
    <row r="30" spans="2:30" s="27" customFormat="1" ht="15.75" customHeight="1" x14ac:dyDescent="0.15">
      <c r="B30" s="276"/>
      <c r="C30" s="265"/>
      <c r="D30" s="265"/>
      <c r="E30" s="265"/>
      <c r="F30" s="277"/>
      <c r="G30" s="46"/>
      <c r="H30" s="27" t="s">
        <v>80</v>
      </c>
      <c r="Z30" s="46"/>
      <c r="AA30" s="48" t="s">
        <v>69</v>
      </c>
      <c r="AB30" s="48" t="s">
        <v>70</v>
      </c>
      <c r="AC30" s="48" t="s">
        <v>71</v>
      </c>
      <c r="AD30" s="64"/>
    </row>
    <row r="31" spans="2:30" s="27" customFormat="1" ht="18.75" customHeight="1" x14ac:dyDescent="0.15">
      <c r="B31" s="276"/>
      <c r="C31" s="265"/>
      <c r="D31" s="265"/>
      <c r="E31" s="265"/>
      <c r="F31" s="277"/>
      <c r="G31" s="46"/>
      <c r="I31" s="50" t="s">
        <v>72</v>
      </c>
      <c r="J31" s="283" t="s">
        <v>73</v>
      </c>
      <c r="K31" s="284"/>
      <c r="L31" s="284"/>
      <c r="M31" s="284"/>
      <c r="N31" s="284"/>
      <c r="O31" s="284"/>
      <c r="P31" s="284"/>
      <c r="Q31" s="284"/>
      <c r="R31" s="284"/>
      <c r="S31" s="284"/>
      <c r="T31" s="284"/>
      <c r="U31" s="52"/>
      <c r="V31" s="285"/>
      <c r="W31" s="286"/>
      <c r="X31" s="52" t="s">
        <v>24</v>
      </c>
      <c r="Z31" s="46"/>
      <c r="AA31" s="54"/>
      <c r="AB31" s="55"/>
      <c r="AC31" s="54"/>
      <c r="AD31" s="49"/>
    </row>
    <row r="32" spans="2:30" s="27" customFormat="1" ht="18.75" customHeight="1" x14ac:dyDescent="0.15">
      <c r="B32" s="276"/>
      <c r="C32" s="265"/>
      <c r="D32" s="265"/>
      <c r="E32" s="265"/>
      <c r="F32" s="277"/>
      <c r="G32" s="46"/>
      <c r="I32" s="65" t="s">
        <v>74</v>
      </c>
      <c r="J32" s="66" t="s">
        <v>75</v>
      </c>
      <c r="K32" s="40"/>
      <c r="L32" s="40"/>
      <c r="M32" s="40"/>
      <c r="N32" s="40"/>
      <c r="O32" s="40"/>
      <c r="P32" s="40"/>
      <c r="Q32" s="40"/>
      <c r="R32" s="40"/>
      <c r="S32" s="40"/>
      <c r="T32" s="40"/>
      <c r="U32" s="57"/>
      <c r="V32" s="287"/>
      <c r="W32" s="288"/>
      <c r="X32" s="57" t="s">
        <v>24</v>
      </c>
      <c r="Y32" s="58"/>
      <c r="Z32" s="53"/>
      <c r="AA32" s="31" t="s">
        <v>3</v>
      </c>
      <c r="AB32" s="31" t="s">
        <v>70</v>
      </c>
      <c r="AC32" s="31" t="s">
        <v>3</v>
      </c>
      <c r="AD32" s="49"/>
    </row>
    <row r="33" spans="2:30" s="27" customFormat="1" ht="6" customHeight="1" x14ac:dyDescent="0.15">
      <c r="B33" s="278"/>
      <c r="C33" s="279"/>
      <c r="D33" s="279"/>
      <c r="E33" s="279"/>
      <c r="F33" s="280"/>
      <c r="G33" s="59"/>
      <c r="H33" s="40"/>
      <c r="I33" s="40"/>
      <c r="J33" s="40"/>
      <c r="K33" s="40"/>
      <c r="L33" s="40"/>
      <c r="M33" s="40"/>
      <c r="N33" s="40"/>
      <c r="O33" s="40"/>
      <c r="P33" s="40"/>
      <c r="Q33" s="40"/>
      <c r="R33" s="40"/>
      <c r="S33" s="40"/>
      <c r="T33" s="60"/>
      <c r="U33" s="60"/>
      <c r="V33" s="40"/>
      <c r="W33" s="40"/>
      <c r="X33" s="40"/>
      <c r="Y33" s="40"/>
      <c r="Z33" s="59"/>
      <c r="AA33" s="40"/>
      <c r="AB33" s="40"/>
      <c r="AC33" s="41"/>
      <c r="AD33" s="61"/>
    </row>
    <row r="34" spans="2:30" s="27" customFormat="1" ht="9.75" customHeight="1" x14ac:dyDescent="0.15">
      <c r="B34" s="62"/>
      <c r="C34" s="62"/>
      <c r="D34" s="62"/>
      <c r="E34" s="62"/>
      <c r="F34" s="62"/>
      <c r="T34" s="58"/>
      <c r="U34" s="58"/>
    </row>
    <row r="35" spans="2:30" s="27" customFormat="1" ht="13.5" customHeight="1" x14ac:dyDescent="0.15">
      <c r="B35" s="27" t="s">
        <v>81</v>
      </c>
      <c r="C35" s="62"/>
      <c r="D35" s="62"/>
      <c r="E35" s="62"/>
      <c r="F35" s="62"/>
      <c r="T35" s="58"/>
      <c r="U35" s="58"/>
    </row>
    <row r="36" spans="2:30" s="27" customFormat="1" ht="6.75" customHeight="1" x14ac:dyDescent="0.15">
      <c r="B36" s="62"/>
      <c r="C36" s="62"/>
      <c r="D36" s="62"/>
      <c r="E36" s="62"/>
      <c r="F36" s="62"/>
      <c r="T36" s="58"/>
      <c r="U36" s="58"/>
    </row>
    <row r="37" spans="2:30" s="27" customFormat="1" ht="4.5" customHeight="1" x14ac:dyDescent="0.15">
      <c r="B37" s="273" t="s">
        <v>67</v>
      </c>
      <c r="C37" s="274"/>
      <c r="D37" s="274"/>
      <c r="E37" s="274"/>
      <c r="F37" s="275"/>
      <c r="G37" s="45"/>
      <c r="H37" s="35"/>
      <c r="I37" s="35"/>
      <c r="J37" s="35"/>
      <c r="K37" s="35"/>
      <c r="L37" s="35"/>
      <c r="M37" s="35"/>
      <c r="N37" s="35"/>
      <c r="O37" s="35"/>
      <c r="P37" s="35"/>
      <c r="Q37" s="35"/>
      <c r="R37" s="35"/>
      <c r="S37" s="35"/>
      <c r="T37" s="35"/>
      <c r="U37" s="35"/>
      <c r="V37" s="35"/>
      <c r="W37" s="35"/>
      <c r="X37" s="35"/>
      <c r="Y37" s="35"/>
      <c r="Z37" s="45"/>
      <c r="AA37" s="35"/>
      <c r="AB37" s="35"/>
      <c r="AC37" s="36"/>
      <c r="AD37" s="63"/>
    </row>
    <row r="38" spans="2:30" s="27" customFormat="1" ht="15.75" customHeight="1" x14ac:dyDescent="0.15">
      <c r="B38" s="278"/>
      <c r="C38" s="279"/>
      <c r="D38" s="279"/>
      <c r="E38" s="279"/>
      <c r="F38" s="280"/>
      <c r="G38" s="46"/>
      <c r="H38" s="27" t="s">
        <v>82</v>
      </c>
      <c r="I38" s="40"/>
      <c r="J38" s="40"/>
      <c r="K38" s="40"/>
      <c r="L38" s="40"/>
      <c r="M38" s="40"/>
      <c r="N38" s="40"/>
      <c r="O38" s="40"/>
      <c r="P38" s="40"/>
      <c r="Q38" s="40"/>
      <c r="R38" s="40"/>
      <c r="S38" s="40"/>
      <c r="T38" s="40"/>
      <c r="U38" s="40"/>
      <c r="V38" s="40"/>
      <c r="W38" s="40"/>
      <c r="X38" s="40"/>
      <c r="Z38" s="46"/>
      <c r="AA38" s="48" t="s">
        <v>69</v>
      </c>
      <c r="AB38" s="48" t="s">
        <v>70</v>
      </c>
      <c r="AC38" s="48" t="s">
        <v>71</v>
      </c>
      <c r="AD38" s="64"/>
    </row>
    <row r="39" spans="2:30" s="27" customFormat="1" ht="18.75" customHeight="1" x14ac:dyDescent="0.15">
      <c r="B39" s="276"/>
      <c r="C39" s="274"/>
      <c r="D39" s="265"/>
      <c r="E39" s="265"/>
      <c r="F39" s="277"/>
      <c r="G39" s="46"/>
      <c r="I39" s="65" t="s">
        <v>72</v>
      </c>
      <c r="J39" s="290" t="s">
        <v>73</v>
      </c>
      <c r="K39" s="291"/>
      <c r="L39" s="291"/>
      <c r="M39" s="291"/>
      <c r="N39" s="291"/>
      <c r="O39" s="291"/>
      <c r="P39" s="291"/>
      <c r="Q39" s="291"/>
      <c r="R39" s="291"/>
      <c r="S39" s="291"/>
      <c r="T39" s="291"/>
      <c r="U39" s="57"/>
      <c r="V39" s="292"/>
      <c r="W39" s="287"/>
      <c r="X39" s="57" t="s">
        <v>24</v>
      </c>
      <c r="Z39" s="46"/>
      <c r="AA39" s="54"/>
      <c r="AB39" s="55"/>
      <c r="AC39" s="54"/>
      <c r="AD39" s="49"/>
    </row>
    <row r="40" spans="2:30" s="27" customFormat="1" ht="18.75" customHeight="1" x14ac:dyDescent="0.15">
      <c r="B40" s="276"/>
      <c r="C40" s="265"/>
      <c r="D40" s="265"/>
      <c r="E40" s="265"/>
      <c r="F40" s="277"/>
      <c r="G40" s="46"/>
      <c r="I40" s="65" t="s">
        <v>74</v>
      </c>
      <c r="J40" s="66" t="s">
        <v>75</v>
      </c>
      <c r="K40" s="40"/>
      <c r="L40" s="40"/>
      <c r="M40" s="40"/>
      <c r="N40" s="40"/>
      <c r="O40" s="40"/>
      <c r="P40" s="40"/>
      <c r="Q40" s="40"/>
      <c r="R40" s="40"/>
      <c r="S40" s="40"/>
      <c r="T40" s="40"/>
      <c r="U40" s="57"/>
      <c r="V40" s="293"/>
      <c r="W40" s="285"/>
      <c r="X40" s="57" t="s">
        <v>24</v>
      </c>
      <c r="Y40" s="58"/>
      <c r="Z40" s="53"/>
      <c r="AA40" s="31" t="s">
        <v>3</v>
      </c>
      <c r="AB40" s="31" t="s">
        <v>70</v>
      </c>
      <c r="AC40" s="31" t="s">
        <v>3</v>
      </c>
      <c r="AD40" s="49"/>
    </row>
    <row r="41" spans="2:30" s="27" customFormat="1" ht="6" customHeight="1" x14ac:dyDescent="0.15">
      <c r="B41" s="278"/>
      <c r="C41" s="279"/>
      <c r="D41" s="279"/>
      <c r="E41" s="279"/>
      <c r="F41" s="280"/>
      <c r="G41" s="59"/>
      <c r="H41" s="40"/>
      <c r="I41" s="40"/>
      <c r="J41" s="40"/>
      <c r="K41" s="40"/>
      <c r="L41" s="40"/>
      <c r="M41" s="40"/>
      <c r="N41" s="40"/>
      <c r="O41" s="40"/>
      <c r="P41" s="40"/>
      <c r="Q41" s="40"/>
      <c r="R41" s="40"/>
      <c r="S41" s="40"/>
      <c r="T41" s="60"/>
      <c r="U41" s="60"/>
      <c r="V41" s="40"/>
      <c r="W41" s="40"/>
      <c r="X41" s="40"/>
      <c r="Y41" s="40"/>
      <c r="Z41" s="59"/>
      <c r="AA41" s="40"/>
      <c r="AB41" s="40"/>
      <c r="AC41" s="41"/>
      <c r="AD41" s="61"/>
    </row>
    <row r="42" spans="2:30" s="27" customFormat="1" ht="4.5" customHeight="1" x14ac:dyDescent="0.15">
      <c r="B42" s="273" t="s">
        <v>83</v>
      </c>
      <c r="C42" s="274"/>
      <c r="D42" s="274"/>
      <c r="E42" s="274"/>
      <c r="F42" s="275"/>
      <c r="G42" s="45"/>
      <c r="H42" s="35"/>
      <c r="I42" s="35"/>
      <c r="J42" s="35"/>
      <c r="K42" s="35"/>
      <c r="L42" s="35"/>
      <c r="M42" s="35"/>
      <c r="N42" s="35"/>
      <c r="O42" s="35"/>
      <c r="P42" s="35"/>
      <c r="Q42" s="35"/>
      <c r="R42" s="35"/>
      <c r="S42" s="35"/>
      <c r="T42" s="35"/>
      <c r="U42" s="35"/>
      <c r="V42" s="35"/>
      <c r="W42" s="35"/>
      <c r="X42" s="35"/>
      <c r="Y42" s="35"/>
      <c r="Z42" s="45"/>
      <c r="AA42" s="35"/>
      <c r="AB42" s="35"/>
      <c r="AC42" s="36"/>
      <c r="AD42" s="63"/>
    </row>
    <row r="43" spans="2:30" s="27" customFormat="1" ht="15.75" customHeight="1" x14ac:dyDescent="0.15">
      <c r="B43" s="276"/>
      <c r="C43" s="265"/>
      <c r="D43" s="265"/>
      <c r="E43" s="265"/>
      <c r="F43" s="277"/>
      <c r="G43" s="46"/>
      <c r="H43" s="27" t="s">
        <v>84</v>
      </c>
      <c r="Z43" s="46"/>
      <c r="AA43" s="48" t="s">
        <v>69</v>
      </c>
      <c r="AB43" s="48" t="s">
        <v>70</v>
      </c>
      <c r="AC43" s="48" t="s">
        <v>71</v>
      </c>
      <c r="AD43" s="64"/>
    </row>
    <row r="44" spans="2:30" s="27" customFormat="1" ht="30" customHeight="1" x14ac:dyDescent="0.15">
      <c r="B44" s="276"/>
      <c r="C44" s="265"/>
      <c r="D44" s="265"/>
      <c r="E44" s="265"/>
      <c r="F44" s="277"/>
      <c r="G44" s="46"/>
      <c r="I44" s="50" t="s">
        <v>72</v>
      </c>
      <c r="J44" s="297" t="s">
        <v>85</v>
      </c>
      <c r="K44" s="298"/>
      <c r="L44" s="298"/>
      <c r="M44" s="298"/>
      <c r="N44" s="298"/>
      <c r="O44" s="298"/>
      <c r="P44" s="298"/>
      <c r="Q44" s="298"/>
      <c r="R44" s="298"/>
      <c r="S44" s="298"/>
      <c r="T44" s="298"/>
      <c r="U44" s="299"/>
      <c r="V44" s="293"/>
      <c r="W44" s="285"/>
      <c r="X44" s="52" t="s">
        <v>24</v>
      </c>
      <c r="Z44" s="46"/>
      <c r="AA44" s="54"/>
      <c r="AB44" s="55"/>
      <c r="AC44" s="54"/>
      <c r="AD44" s="49"/>
    </row>
    <row r="45" spans="2:30" s="27" customFormat="1" ht="33" customHeight="1" x14ac:dyDescent="0.15">
      <c r="B45" s="276"/>
      <c r="C45" s="265"/>
      <c r="D45" s="265"/>
      <c r="E45" s="265"/>
      <c r="F45" s="277"/>
      <c r="G45" s="46"/>
      <c r="I45" s="50" t="s">
        <v>74</v>
      </c>
      <c r="J45" s="297" t="s">
        <v>86</v>
      </c>
      <c r="K45" s="298"/>
      <c r="L45" s="298"/>
      <c r="M45" s="298"/>
      <c r="N45" s="298"/>
      <c r="O45" s="298"/>
      <c r="P45" s="298"/>
      <c r="Q45" s="298"/>
      <c r="R45" s="298"/>
      <c r="S45" s="298"/>
      <c r="T45" s="298"/>
      <c r="U45" s="299"/>
      <c r="V45" s="293"/>
      <c r="W45" s="285"/>
      <c r="X45" s="57" t="s">
        <v>24</v>
      </c>
      <c r="Y45" s="58"/>
      <c r="Z45" s="53"/>
      <c r="AA45" s="31" t="s">
        <v>3</v>
      </c>
      <c r="AB45" s="31" t="s">
        <v>70</v>
      </c>
      <c r="AC45" s="31" t="s">
        <v>3</v>
      </c>
      <c r="AD45" s="49"/>
    </row>
    <row r="46" spans="2:30" s="27" customFormat="1" ht="6" customHeight="1" x14ac:dyDescent="0.15">
      <c r="B46" s="278"/>
      <c r="C46" s="279"/>
      <c r="D46" s="279"/>
      <c r="E46" s="279"/>
      <c r="F46" s="280"/>
      <c r="G46" s="59"/>
      <c r="H46" s="40"/>
      <c r="I46" s="40"/>
      <c r="J46" s="40"/>
      <c r="K46" s="40"/>
      <c r="L46" s="40"/>
      <c r="M46" s="40"/>
      <c r="N46" s="40"/>
      <c r="O46" s="40"/>
      <c r="P46" s="40"/>
      <c r="Q46" s="40"/>
      <c r="R46" s="40"/>
      <c r="S46" s="40"/>
      <c r="T46" s="60"/>
      <c r="U46" s="60"/>
      <c r="V46" s="40"/>
      <c r="W46" s="40"/>
      <c r="X46" s="40"/>
      <c r="Y46" s="40"/>
      <c r="Z46" s="59"/>
      <c r="AA46" s="40"/>
      <c r="AB46" s="40"/>
      <c r="AC46" s="41"/>
      <c r="AD46" s="61"/>
    </row>
    <row r="47" spans="2:30" s="27" customFormat="1" ht="6" customHeight="1" x14ac:dyDescent="0.15">
      <c r="B47" s="62"/>
      <c r="C47" s="62"/>
      <c r="D47" s="62"/>
      <c r="E47" s="62"/>
      <c r="F47" s="62"/>
      <c r="T47" s="58"/>
      <c r="U47" s="58"/>
    </row>
    <row r="48" spans="2:30" s="27" customFormat="1" ht="13.5" customHeight="1" x14ac:dyDescent="0.15">
      <c r="B48" s="294" t="s">
        <v>87</v>
      </c>
      <c r="C48" s="295"/>
      <c r="D48" s="67" t="s">
        <v>88</v>
      </c>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2:30" s="27" customFormat="1" ht="29.25" customHeight="1" x14ac:dyDescent="0.15">
      <c r="B49" s="294"/>
      <c r="C49" s="295"/>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row>
    <row r="122" spans="3:7" x14ac:dyDescent="0.15">
      <c r="C122" s="68"/>
      <c r="D122" s="68"/>
      <c r="E122" s="68"/>
      <c r="F122" s="68"/>
      <c r="G122" s="68"/>
    </row>
    <row r="123" spans="3:7" x14ac:dyDescent="0.15">
      <c r="C123" s="69"/>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00000000-0002-0000-0500-000000000000}">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B15B8-6BA9-4CF2-B8E1-1CDB3EA8B835}">
  <dimension ref="A1:V25"/>
  <sheetViews>
    <sheetView view="pageBreakPreview" zoomScale="60" zoomScaleNormal="100" workbookViewId="0">
      <selection activeCell="B6" sqref="B6:AD6"/>
    </sheetView>
  </sheetViews>
  <sheetFormatPr defaultRowHeight="18.75" x14ac:dyDescent="0.4"/>
  <cols>
    <col min="1" max="1" width="2.125" style="73" customWidth="1"/>
    <col min="2" max="3" width="11.125" style="73" customWidth="1"/>
    <col min="4" max="15" width="7.75" style="73" customWidth="1"/>
    <col min="16" max="16" width="8.375" style="73" customWidth="1"/>
    <col min="17" max="17" width="2.125" style="73" customWidth="1"/>
    <col min="18" max="16384" width="9" style="25"/>
  </cols>
  <sheetData>
    <row r="1" spans="1:22" x14ac:dyDescent="0.4">
      <c r="A1" s="72" t="s">
        <v>241</v>
      </c>
      <c r="R1" t="s">
        <v>90</v>
      </c>
      <c r="S1" t="s">
        <v>45</v>
      </c>
      <c r="T1" t="s">
        <v>91</v>
      </c>
      <c r="U1" t="s">
        <v>92</v>
      </c>
      <c r="V1" t="s">
        <v>93</v>
      </c>
    </row>
    <row r="2" spans="1:22" ht="30" x14ac:dyDescent="0.15">
      <c r="A2" s="301" t="s">
        <v>94</v>
      </c>
      <c r="B2" s="301"/>
      <c r="C2" s="301"/>
      <c r="D2" s="301"/>
      <c r="E2" s="301"/>
      <c r="F2" s="301"/>
      <c r="G2" s="301"/>
      <c r="H2" s="301"/>
      <c r="I2" s="301"/>
      <c r="J2" s="301"/>
      <c r="K2" s="301"/>
      <c r="L2" s="301"/>
      <c r="M2" s="301"/>
      <c r="N2" s="301"/>
      <c r="O2" s="301"/>
      <c r="P2" s="301"/>
      <c r="Q2" s="301"/>
      <c r="R2" t="s">
        <v>95</v>
      </c>
      <c r="S2" t="s">
        <v>96</v>
      </c>
      <c r="T2" t="s">
        <v>97</v>
      </c>
      <c r="U2" t="s">
        <v>98</v>
      </c>
      <c r="V2" t="s">
        <v>99</v>
      </c>
    </row>
    <row r="3" spans="1:22" ht="25.5" x14ac:dyDescent="0.15">
      <c r="A3" s="302" t="s">
        <v>100</v>
      </c>
      <c r="B3" s="302"/>
      <c r="C3" s="302"/>
      <c r="D3" s="302"/>
      <c r="E3" s="302"/>
      <c r="F3" s="302"/>
      <c r="G3" s="302"/>
      <c r="H3" s="302"/>
      <c r="I3" s="302"/>
      <c r="J3" s="302"/>
      <c r="K3" s="302"/>
      <c r="L3" s="302"/>
      <c r="M3" s="302"/>
      <c r="N3" s="302"/>
      <c r="O3" s="302"/>
      <c r="P3" s="302"/>
      <c r="Q3" s="302"/>
      <c r="R3" t="s">
        <v>101</v>
      </c>
      <c r="S3" t="s">
        <v>102</v>
      </c>
      <c r="T3" t="s">
        <v>97</v>
      </c>
      <c r="U3" t="s">
        <v>103</v>
      </c>
      <c r="V3" t="s">
        <v>104</v>
      </c>
    </row>
    <row r="4" spans="1:22" s="76" customFormat="1" ht="24" x14ac:dyDescent="0.5">
      <c r="A4" s="74"/>
      <c r="B4" s="75"/>
      <c r="C4" s="75"/>
      <c r="D4" s="75"/>
      <c r="E4" s="75"/>
      <c r="F4" s="75"/>
      <c r="G4" s="75"/>
      <c r="H4" s="75"/>
      <c r="I4" s="75"/>
      <c r="J4" s="75"/>
      <c r="K4" s="75"/>
      <c r="L4" s="75"/>
      <c r="M4" s="75"/>
      <c r="N4" s="75"/>
      <c r="O4" s="75"/>
      <c r="P4" s="75"/>
      <c r="Q4" s="75"/>
      <c r="R4" t="s">
        <v>105</v>
      </c>
      <c r="S4" t="s">
        <v>106</v>
      </c>
      <c r="T4" t="s">
        <v>97</v>
      </c>
      <c r="U4" t="s">
        <v>107</v>
      </c>
      <c r="V4" t="s">
        <v>99</v>
      </c>
    </row>
    <row r="5" spans="1:22" s="79" customFormat="1" ht="24" x14ac:dyDescent="0.15">
      <c r="A5" s="74"/>
      <c r="B5" s="77" t="s">
        <v>108</v>
      </c>
      <c r="C5" s="78"/>
      <c r="D5" s="78"/>
      <c r="E5" s="78"/>
      <c r="F5" s="78"/>
      <c r="G5" s="78"/>
      <c r="H5" s="78"/>
      <c r="I5" s="78"/>
      <c r="J5" s="78"/>
      <c r="K5" s="78"/>
      <c r="L5" s="78"/>
      <c r="M5" s="78"/>
      <c r="N5" s="78"/>
      <c r="O5" s="78"/>
      <c r="P5" s="78"/>
      <c r="Q5" s="78"/>
      <c r="R5" t="s">
        <v>109</v>
      </c>
      <c r="S5" t="s">
        <v>110</v>
      </c>
      <c r="T5" t="s">
        <v>97</v>
      </c>
      <c r="U5" t="s">
        <v>107</v>
      </c>
      <c r="V5" t="s">
        <v>111</v>
      </c>
    </row>
    <row r="6" spans="1:22" s="79" customFormat="1" ht="24" x14ac:dyDescent="0.15">
      <c r="A6" s="74"/>
      <c r="B6" s="80"/>
      <c r="C6" s="78"/>
      <c r="D6" s="78"/>
      <c r="E6" s="78"/>
      <c r="F6" s="78"/>
      <c r="G6" s="78"/>
      <c r="H6" s="78"/>
      <c r="I6" s="78"/>
      <c r="J6" s="78"/>
      <c r="K6" s="78"/>
      <c r="L6" s="78"/>
      <c r="M6" s="78"/>
      <c r="N6" s="78"/>
      <c r="O6" s="78"/>
      <c r="P6" s="78"/>
      <c r="Q6" s="78"/>
      <c r="R6" t="s">
        <v>112</v>
      </c>
      <c r="S6" t="s">
        <v>113</v>
      </c>
      <c r="T6" t="s">
        <v>114</v>
      </c>
      <c r="U6" t="s">
        <v>115</v>
      </c>
      <c r="V6" t="s">
        <v>116</v>
      </c>
    </row>
    <row r="7" spans="1:22" s="82" customFormat="1" ht="40.5" customHeight="1" x14ac:dyDescent="0.5">
      <c r="A7" s="81"/>
      <c r="B7" s="300" t="s">
        <v>117</v>
      </c>
      <c r="C7" s="300"/>
      <c r="D7" s="300"/>
      <c r="E7" s="300"/>
      <c r="F7" s="300"/>
      <c r="G7" s="300"/>
      <c r="H7" s="300"/>
      <c r="I7" s="300"/>
      <c r="J7" s="300"/>
      <c r="K7" s="300"/>
      <c r="L7" s="300"/>
      <c r="M7" s="300"/>
      <c r="N7" s="300"/>
      <c r="O7" s="300"/>
      <c r="P7" s="300"/>
      <c r="Q7" s="303"/>
    </row>
    <row r="8" spans="1:22" s="76" customFormat="1" ht="24" x14ac:dyDescent="0.4">
      <c r="A8" s="83"/>
      <c r="B8" s="300" t="s">
        <v>118</v>
      </c>
      <c r="C8" s="303"/>
      <c r="D8" s="303"/>
      <c r="E8" s="303"/>
      <c r="F8" s="303"/>
      <c r="G8" s="303"/>
      <c r="H8" s="303"/>
      <c r="I8" s="303"/>
      <c r="J8" s="303"/>
      <c r="K8" s="303"/>
      <c r="L8" s="303"/>
      <c r="M8" s="303"/>
      <c r="N8" s="303"/>
      <c r="O8" s="303"/>
      <c r="P8" s="303"/>
      <c r="Q8" s="303"/>
    </row>
    <row r="9" spans="1:22" s="82" customFormat="1" ht="24" x14ac:dyDescent="0.5">
      <c r="A9" s="81"/>
      <c r="B9" s="300" t="s">
        <v>119</v>
      </c>
      <c r="C9" s="300"/>
      <c r="D9" s="300"/>
      <c r="E9" s="300"/>
      <c r="F9" s="300"/>
      <c r="G9" s="300"/>
      <c r="H9" s="300"/>
      <c r="I9" s="300"/>
      <c r="J9" s="300"/>
      <c r="K9" s="300"/>
      <c r="L9" s="300"/>
      <c r="M9" s="300"/>
      <c r="N9" s="300"/>
      <c r="O9" s="300"/>
      <c r="P9" s="300"/>
      <c r="Q9" s="303"/>
    </row>
    <row r="10" spans="1:22" s="79" customFormat="1" ht="24" x14ac:dyDescent="0.15">
      <c r="A10" s="74"/>
      <c r="B10" s="300" t="s">
        <v>120</v>
      </c>
      <c r="C10" s="300"/>
      <c r="D10" s="300"/>
      <c r="E10" s="300"/>
      <c r="F10" s="300"/>
      <c r="G10" s="300"/>
      <c r="H10" s="300"/>
      <c r="I10" s="300"/>
      <c r="J10" s="300"/>
      <c r="K10" s="300"/>
      <c r="L10" s="300"/>
      <c r="M10" s="300"/>
      <c r="N10" s="300"/>
      <c r="O10" s="300"/>
      <c r="P10" s="300"/>
      <c r="Q10" s="300"/>
    </row>
    <row r="11" spans="1:22" s="76" customFormat="1" ht="24" x14ac:dyDescent="0.4">
      <c r="A11" s="83"/>
      <c r="B11" s="300" t="s">
        <v>121</v>
      </c>
      <c r="C11" s="300"/>
      <c r="D11" s="300"/>
      <c r="E11" s="300"/>
      <c r="F11" s="300"/>
      <c r="G11" s="300"/>
      <c r="H11" s="300"/>
      <c r="I11" s="300"/>
      <c r="J11" s="300"/>
      <c r="K11" s="300"/>
      <c r="L11" s="300"/>
      <c r="M11" s="300"/>
      <c r="N11" s="300"/>
      <c r="O11" s="300"/>
      <c r="P11" s="300"/>
      <c r="Q11" s="303"/>
    </row>
    <row r="12" spans="1:22" s="76" customFormat="1" ht="24" x14ac:dyDescent="0.4">
      <c r="A12" s="83"/>
      <c r="B12" s="300" t="s">
        <v>122</v>
      </c>
      <c r="C12" s="303"/>
      <c r="D12" s="303"/>
      <c r="E12" s="303"/>
      <c r="F12" s="303"/>
      <c r="G12" s="303"/>
      <c r="H12" s="303"/>
      <c r="I12" s="303"/>
      <c r="J12" s="303"/>
      <c r="K12" s="303"/>
      <c r="L12" s="303"/>
      <c r="M12" s="303"/>
      <c r="N12" s="303"/>
      <c r="O12" s="303"/>
      <c r="P12" s="303"/>
      <c r="Q12" s="303"/>
    </row>
    <row r="13" spans="1:22" s="76" customFormat="1" ht="24.75" thickBot="1" x14ac:dyDescent="0.45">
      <c r="A13" s="83"/>
      <c r="B13" s="84"/>
      <c r="C13" s="84"/>
      <c r="D13" s="84"/>
      <c r="E13" s="84"/>
      <c r="F13" s="84"/>
      <c r="G13" s="84"/>
      <c r="H13" s="84"/>
      <c r="I13" s="84"/>
      <c r="J13" s="84"/>
      <c r="K13" s="84"/>
      <c r="L13" s="84"/>
      <c r="M13" s="84"/>
      <c r="N13" s="84"/>
      <c r="O13" s="84"/>
      <c r="P13" s="84"/>
      <c r="Q13" s="73"/>
    </row>
    <row r="14" spans="1:22" s="76" customFormat="1" ht="49.5" customHeight="1" x14ac:dyDescent="0.4">
      <c r="A14" s="83"/>
      <c r="B14" s="309" t="s">
        <v>123</v>
      </c>
      <c r="C14" s="310"/>
      <c r="D14" s="311" t="s">
        <v>95</v>
      </c>
      <c r="E14" s="311"/>
      <c r="F14" s="311"/>
      <c r="G14" s="311"/>
      <c r="H14" s="311"/>
      <c r="I14" s="311"/>
      <c r="J14" s="311"/>
      <c r="K14" s="311"/>
      <c r="L14" s="311"/>
      <c r="M14" s="311"/>
      <c r="N14" s="311"/>
      <c r="O14" s="312"/>
      <c r="P14" s="84"/>
      <c r="Q14" s="73"/>
    </row>
    <row r="15" spans="1:22" s="82" customFormat="1" ht="49.5" customHeight="1" thickBot="1" x14ac:dyDescent="0.55000000000000004">
      <c r="A15" s="85"/>
      <c r="B15" s="313" t="s">
        <v>45</v>
      </c>
      <c r="C15" s="314"/>
      <c r="D15" s="315" t="str">
        <f>IFERROR(VLOOKUP(D14,$R$2:$V$6,2,FALSE),"")</f>
        <v>介護職員の総数のうち、介護福祉士の占める割合　70％以上</v>
      </c>
      <c r="E15" s="315"/>
      <c r="F15" s="315"/>
      <c r="G15" s="315"/>
      <c r="H15" s="315"/>
      <c r="I15" s="315"/>
      <c r="J15" s="315"/>
      <c r="K15" s="315"/>
      <c r="L15" s="315"/>
      <c r="M15" s="315"/>
      <c r="N15" s="315"/>
      <c r="O15" s="316"/>
      <c r="P15" s="81"/>
      <c r="Q15" s="81"/>
    </row>
    <row r="16" spans="1:22" ht="19.5" thickBot="1" x14ac:dyDescent="0.45"/>
    <row r="17" spans="1:17" ht="49.5" customHeight="1" thickBot="1" x14ac:dyDescent="0.45">
      <c r="B17" s="86"/>
      <c r="C17" s="87"/>
      <c r="D17" s="88" t="s">
        <v>30</v>
      </c>
      <c r="E17" s="89" t="s">
        <v>31</v>
      </c>
      <c r="F17" s="90" t="s">
        <v>32</v>
      </c>
      <c r="G17" s="88" t="s">
        <v>33</v>
      </c>
      <c r="H17" s="89" t="s">
        <v>34</v>
      </c>
      <c r="I17" s="90" t="s">
        <v>35</v>
      </c>
      <c r="J17" s="88" t="s">
        <v>36</v>
      </c>
      <c r="K17" s="89" t="s">
        <v>37</v>
      </c>
      <c r="L17" s="90" t="s">
        <v>38</v>
      </c>
      <c r="M17" s="88" t="s">
        <v>39</v>
      </c>
      <c r="N17" s="89" t="s">
        <v>40</v>
      </c>
      <c r="O17" s="90" t="s">
        <v>41</v>
      </c>
    </row>
    <row r="18" spans="1:17" ht="49.5" customHeight="1" x14ac:dyDescent="0.4">
      <c r="B18" s="304" t="str">
        <f>IFERROR(VLOOKUP(D14,$R$2:$V$6,3,FALSE),"")</f>
        <v>介護職員の総数(Ａ)</v>
      </c>
      <c r="C18" s="91" t="s">
        <v>124</v>
      </c>
      <c r="D18" s="92"/>
      <c r="E18" s="93"/>
      <c r="F18" s="94"/>
      <c r="G18" s="92"/>
      <c r="H18" s="93"/>
      <c r="I18" s="94"/>
      <c r="J18" s="92"/>
      <c r="K18" s="93"/>
      <c r="L18" s="94"/>
      <c r="M18" s="92"/>
      <c r="N18" s="93"/>
      <c r="O18" s="95"/>
      <c r="P18" s="96"/>
    </row>
    <row r="19" spans="1:17" ht="49.5" customHeight="1" thickBot="1" x14ac:dyDescent="0.45">
      <c r="B19" s="305"/>
      <c r="C19" s="97" t="s">
        <v>42</v>
      </c>
      <c r="D19" s="98"/>
      <c r="E19" s="99"/>
      <c r="F19" s="100"/>
      <c r="G19" s="98"/>
      <c r="H19" s="99"/>
      <c r="I19" s="100"/>
      <c r="J19" s="98"/>
      <c r="K19" s="99"/>
      <c r="L19" s="100"/>
      <c r="M19" s="98"/>
      <c r="N19" s="99"/>
      <c r="O19" s="101"/>
      <c r="P19" s="96"/>
    </row>
    <row r="20" spans="1:17" ht="49.5" customHeight="1" thickTop="1" thickBot="1" x14ac:dyDescent="0.45">
      <c r="B20" s="306"/>
      <c r="C20" s="102" t="s">
        <v>43</v>
      </c>
      <c r="D20" s="103"/>
      <c r="E20" s="104"/>
      <c r="F20" s="105"/>
      <c r="G20" s="103"/>
      <c r="H20" s="104"/>
      <c r="I20" s="105"/>
      <c r="J20" s="103"/>
      <c r="K20" s="104"/>
      <c r="L20" s="105"/>
      <c r="M20" s="103"/>
      <c r="N20" s="104"/>
      <c r="O20" s="106"/>
      <c r="P20" s="107" t="str">
        <f>IFERROR(AVERAGE(D20:N20),"")</f>
        <v/>
      </c>
    </row>
    <row r="21" spans="1:17" ht="49.5" customHeight="1" x14ac:dyDescent="0.4">
      <c r="B21" s="304" t="str">
        <f>IFERROR(VLOOKUP(D14,$R$2:$V$6,4,FALSE),"")</f>
        <v>うち介護福祉士の数（B）</v>
      </c>
      <c r="C21" s="108" t="s">
        <v>124</v>
      </c>
      <c r="D21" s="92"/>
      <c r="E21" s="93"/>
      <c r="F21" s="94"/>
      <c r="G21" s="92"/>
      <c r="H21" s="93"/>
      <c r="I21" s="94"/>
      <c r="J21" s="92"/>
      <c r="K21" s="93"/>
      <c r="L21" s="94"/>
      <c r="M21" s="92"/>
      <c r="N21" s="93"/>
      <c r="O21" s="95"/>
      <c r="P21" s="96"/>
    </row>
    <row r="22" spans="1:17" ht="49.5" customHeight="1" thickBot="1" x14ac:dyDescent="0.45">
      <c r="B22" s="305"/>
      <c r="C22" s="109" t="s">
        <v>42</v>
      </c>
      <c r="D22" s="98"/>
      <c r="E22" s="99"/>
      <c r="F22" s="100"/>
      <c r="G22" s="98"/>
      <c r="H22" s="99"/>
      <c r="I22" s="100"/>
      <c r="J22" s="98"/>
      <c r="K22" s="99"/>
      <c r="L22" s="100"/>
      <c r="M22" s="98"/>
      <c r="N22" s="99"/>
      <c r="O22" s="101"/>
      <c r="P22" s="96"/>
    </row>
    <row r="23" spans="1:17" ht="49.5" customHeight="1" thickTop="1" thickBot="1" x14ac:dyDescent="0.45">
      <c r="B23" s="306"/>
      <c r="C23" s="110" t="s">
        <v>43</v>
      </c>
      <c r="D23" s="103"/>
      <c r="E23" s="104"/>
      <c r="F23" s="105"/>
      <c r="G23" s="103"/>
      <c r="H23" s="104"/>
      <c r="I23" s="105"/>
      <c r="J23" s="103"/>
      <c r="K23" s="104"/>
      <c r="L23" s="105"/>
      <c r="M23" s="103"/>
      <c r="N23" s="104"/>
      <c r="O23" s="111"/>
      <c r="P23" s="107" t="str">
        <f>IFERROR(AVERAGE(D23:N23),"")</f>
        <v/>
      </c>
    </row>
    <row r="24" spans="1:17" ht="20.25" thickTop="1" thickBot="1" x14ac:dyDescent="0.45">
      <c r="D24" s="112"/>
      <c r="E24" s="112"/>
      <c r="F24" s="112"/>
      <c r="G24" s="112"/>
      <c r="H24" s="113"/>
      <c r="I24" s="112"/>
      <c r="J24" s="112"/>
      <c r="K24" s="112"/>
      <c r="L24" s="112"/>
      <c r="M24" s="112"/>
      <c r="N24" s="112"/>
      <c r="O24" s="112"/>
      <c r="P24" s="114" t="s">
        <v>44</v>
      </c>
      <c r="Q24" s="72"/>
    </row>
    <row r="25" spans="1:17" customFormat="1" ht="49.5" customHeight="1" thickBot="1" x14ac:dyDescent="0.2">
      <c r="A25" s="72"/>
      <c r="B25" s="307" t="str">
        <f>IFERROR(VLOOKUP(D14,$R$2:$V$6,5,FALSE),"")</f>
        <v>介護職員のうち介護福祉士の占める割合（Ｂ/Ａ）</v>
      </c>
      <c r="C25" s="308"/>
      <c r="D25" s="115" t="str">
        <f>IFERROR(D23/D20,"")</f>
        <v/>
      </c>
      <c r="E25" s="116" t="str">
        <f t="shared" ref="E25:N25" si="0">IFERROR(E23/E20,"")</f>
        <v/>
      </c>
      <c r="F25" s="117" t="str">
        <f t="shared" si="0"/>
        <v/>
      </c>
      <c r="G25" s="115" t="str">
        <f t="shared" si="0"/>
        <v/>
      </c>
      <c r="H25" s="116" t="str">
        <f t="shared" si="0"/>
        <v/>
      </c>
      <c r="I25" s="118" t="str">
        <f t="shared" si="0"/>
        <v/>
      </c>
      <c r="J25" s="115" t="str">
        <f t="shared" si="0"/>
        <v/>
      </c>
      <c r="K25" s="116" t="str">
        <f t="shared" si="0"/>
        <v/>
      </c>
      <c r="L25" s="118" t="str">
        <f t="shared" si="0"/>
        <v/>
      </c>
      <c r="M25" s="119" t="str">
        <f t="shared" si="0"/>
        <v/>
      </c>
      <c r="N25" s="118" t="str">
        <f t="shared" si="0"/>
        <v/>
      </c>
      <c r="O25" s="112"/>
      <c r="P25" s="120" t="str">
        <f>IFERROR(TRUNC(AVERAGE(D25:N25),4),"")</f>
        <v/>
      </c>
      <c r="Q25" s="121"/>
    </row>
  </sheetData>
  <mergeCells count="15">
    <mergeCell ref="B18:B20"/>
    <mergeCell ref="B21:B23"/>
    <mergeCell ref="B25:C25"/>
    <mergeCell ref="B11:Q11"/>
    <mergeCell ref="B12:Q12"/>
    <mergeCell ref="B14:C14"/>
    <mergeCell ref="D14:O14"/>
    <mergeCell ref="B15:C15"/>
    <mergeCell ref="D15:O15"/>
    <mergeCell ref="B10:Q10"/>
    <mergeCell ref="A2:Q2"/>
    <mergeCell ref="A3:Q3"/>
    <mergeCell ref="B7:Q7"/>
    <mergeCell ref="B8:Q8"/>
    <mergeCell ref="B9:Q9"/>
  </mergeCells>
  <phoneticPr fontId="3"/>
  <conditionalFormatting sqref="P20 P23">
    <cfRule type="expression" dxfId="10" priority="1" stopIfTrue="1">
      <formula>$D20=""</formula>
    </cfRule>
  </conditionalFormatting>
  <conditionalFormatting sqref="P25">
    <cfRule type="expression" dxfId="9" priority="2" stopIfTrue="1">
      <formula>ISERROR(L25)</formula>
    </cfRule>
  </conditionalFormatting>
  <conditionalFormatting sqref="D25:N25">
    <cfRule type="expression" dxfId="8" priority="3" stopIfTrue="1">
      <formula>ISERROR(D25)</formula>
    </cfRule>
  </conditionalFormatting>
  <dataValidations count="2">
    <dataValidation imeMode="halfAlpha" allowBlank="1" showInputMessage="1" showErrorMessage="1" sqref="D18:N23" xr:uid="{C1044E6F-28A6-4433-8CD9-2AA1DD44ED9A}"/>
    <dataValidation type="list" allowBlank="1" showInputMessage="1" showErrorMessage="1" sqref="D14:O14" xr:uid="{EDD7204A-32F8-4B64-A613-67F63A1FB187}">
      <formula1>$R$2:$R$6</formula1>
    </dataValidation>
  </dataValidations>
  <pageMargins left="0.7" right="0.7" top="0.75" bottom="0.75" header="0.3" footer="0.3"/>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03443-2BC0-4E6D-A24E-2463C76B3704}">
  <dimension ref="A1:V26"/>
  <sheetViews>
    <sheetView view="pageBreakPreview" zoomScale="60" zoomScaleNormal="85" workbookViewId="0">
      <selection activeCell="B6" sqref="B6:AD6"/>
    </sheetView>
  </sheetViews>
  <sheetFormatPr defaultRowHeight="13.5" x14ac:dyDescent="0.15"/>
  <cols>
    <col min="1" max="1" width="2.125" style="25" customWidth="1"/>
    <col min="2" max="3" width="11.125" style="25" customWidth="1"/>
    <col min="4" max="13" width="7.75" style="25" customWidth="1"/>
    <col min="14" max="15" width="5.5" style="25" customWidth="1"/>
    <col min="16" max="16" width="4.375" style="25" customWidth="1"/>
    <col min="17" max="17" width="2.125" style="25" customWidth="1"/>
    <col min="18" max="16384" width="9" style="25"/>
  </cols>
  <sheetData>
    <row r="1" spans="1:22" ht="24" customHeight="1" x14ac:dyDescent="0.15">
      <c r="A1" t="s">
        <v>242</v>
      </c>
      <c r="R1" t="s">
        <v>90</v>
      </c>
      <c r="S1" t="s">
        <v>45</v>
      </c>
      <c r="T1" t="s">
        <v>91</v>
      </c>
      <c r="U1" t="s">
        <v>92</v>
      </c>
      <c r="V1" t="s">
        <v>93</v>
      </c>
    </row>
    <row r="2" spans="1:22" ht="21" x14ac:dyDescent="0.15">
      <c r="A2" s="319" t="s">
        <v>94</v>
      </c>
      <c r="B2" s="319"/>
      <c r="C2" s="319"/>
      <c r="D2" s="319"/>
      <c r="E2" s="319"/>
      <c r="F2" s="319"/>
      <c r="G2" s="319"/>
      <c r="H2" s="319"/>
      <c r="I2" s="319"/>
      <c r="J2" s="319"/>
      <c r="K2" s="319"/>
      <c r="L2" s="319"/>
      <c r="M2" s="319"/>
      <c r="N2" s="319"/>
      <c r="O2" s="319"/>
      <c r="P2" s="319"/>
      <c r="Q2" s="319"/>
      <c r="R2" t="s">
        <v>95</v>
      </c>
      <c r="S2" t="s">
        <v>96</v>
      </c>
      <c r="T2" t="s">
        <v>97</v>
      </c>
      <c r="U2" t="s">
        <v>98</v>
      </c>
      <c r="V2" t="s">
        <v>99</v>
      </c>
    </row>
    <row r="3" spans="1:22" ht="18.75" x14ac:dyDescent="0.15">
      <c r="A3" s="320" t="s">
        <v>125</v>
      </c>
      <c r="B3" s="320"/>
      <c r="C3" s="320"/>
      <c r="D3" s="320"/>
      <c r="E3" s="320"/>
      <c r="F3" s="320"/>
      <c r="G3" s="320"/>
      <c r="H3" s="320"/>
      <c r="I3" s="320"/>
      <c r="J3" s="320"/>
      <c r="K3" s="320"/>
      <c r="L3" s="320"/>
      <c r="M3" s="320"/>
      <c r="N3" s="320"/>
      <c r="O3" s="320"/>
      <c r="P3" s="320"/>
      <c r="Q3" s="320"/>
      <c r="R3" t="s">
        <v>101</v>
      </c>
      <c r="S3" t="s">
        <v>102</v>
      </c>
      <c r="T3" t="s">
        <v>97</v>
      </c>
      <c r="U3" t="s">
        <v>103</v>
      </c>
      <c r="V3" t="s">
        <v>104</v>
      </c>
    </row>
    <row r="4" spans="1:22" s="76" customFormat="1" ht="17.25" x14ac:dyDescent="0.2">
      <c r="A4" s="122"/>
      <c r="R4" t="s">
        <v>105</v>
      </c>
      <c r="S4" t="s">
        <v>106</v>
      </c>
      <c r="T4" t="s">
        <v>97</v>
      </c>
      <c r="U4" t="s">
        <v>107</v>
      </c>
      <c r="V4" t="s">
        <v>99</v>
      </c>
    </row>
    <row r="5" spans="1:22" s="79" customFormat="1" ht="17.25" x14ac:dyDescent="0.15">
      <c r="A5" s="122"/>
      <c r="B5" s="123" t="s">
        <v>108</v>
      </c>
      <c r="C5" s="124"/>
      <c r="D5" s="124"/>
      <c r="E5" s="124"/>
      <c r="F5" s="124"/>
      <c r="G5" s="124"/>
      <c r="H5" s="124"/>
      <c r="I5" s="124"/>
      <c r="J5" s="124"/>
      <c r="K5" s="124"/>
      <c r="L5" s="124"/>
      <c r="M5" s="124"/>
      <c r="N5" s="124"/>
      <c r="O5" s="124"/>
      <c r="P5" s="124"/>
      <c r="Q5" s="124"/>
      <c r="R5" t="s">
        <v>109</v>
      </c>
      <c r="S5" t="s">
        <v>110</v>
      </c>
      <c r="T5" t="s">
        <v>97</v>
      </c>
      <c r="U5" t="s">
        <v>107</v>
      </c>
      <c r="V5" t="s">
        <v>111</v>
      </c>
    </row>
    <row r="6" spans="1:22" s="79" customFormat="1" ht="17.25" x14ac:dyDescent="0.15">
      <c r="A6" s="122"/>
      <c r="B6" s="125"/>
      <c r="C6" s="124"/>
      <c r="D6" s="124"/>
      <c r="E6" s="124"/>
      <c r="F6" s="124"/>
      <c r="G6" s="124"/>
      <c r="H6" s="124"/>
      <c r="I6" s="124"/>
      <c r="J6" s="124"/>
      <c r="K6" s="124"/>
      <c r="L6" s="124"/>
      <c r="M6" s="124"/>
      <c r="N6" s="124"/>
      <c r="O6" s="124"/>
      <c r="P6" s="124"/>
      <c r="Q6" s="124"/>
      <c r="R6" t="s">
        <v>112</v>
      </c>
      <c r="S6" t="s">
        <v>113</v>
      </c>
      <c r="T6" t="s">
        <v>114</v>
      </c>
      <c r="U6" t="s">
        <v>115</v>
      </c>
      <c r="V6" t="s">
        <v>116</v>
      </c>
    </row>
    <row r="7" spans="1:22" s="127" customFormat="1" ht="17.25" x14ac:dyDescent="0.15">
      <c r="A7" s="126"/>
      <c r="B7" s="317" t="s">
        <v>126</v>
      </c>
      <c r="C7" s="317"/>
      <c r="D7" s="317"/>
      <c r="E7" s="317"/>
      <c r="F7" s="317"/>
      <c r="G7" s="317"/>
      <c r="H7" s="317"/>
      <c r="I7" s="317"/>
      <c r="J7" s="317"/>
      <c r="K7" s="317"/>
      <c r="L7" s="317"/>
      <c r="M7" s="317"/>
      <c r="N7" s="317"/>
      <c r="O7" s="317"/>
      <c r="P7" s="317"/>
      <c r="Q7" s="317"/>
    </row>
    <row r="8" spans="1:22" s="82" customFormat="1" ht="51" customHeight="1" x14ac:dyDescent="0.2">
      <c r="B8" s="317" t="s">
        <v>117</v>
      </c>
      <c r="C8" s="317"/>
      <c r="D8" s="317"/>
      <c r="E8" s="317"/>
      <c r="F8" s="317"/>
      <c r="G8" s="317"/>
      <c r="H8" s="317"/>
      <c r="I8" s="317"/>
      <c r="J8" s="317"/>
      <c r="K8" s="317"/>
      <c r="L8" s="317"/>
      <c r="M8" s="317"/>
      <c r="N8" s="317"/>
      <c r="O8" s="317"/>
      <c r="P8" s="317"/>
      <c r="Q8" s="318"/>
    </row>
    <row r="9" spans="1:22" s="76" customFormat="1" ht="17.25" x14ac:dyDescent="0.2">
      <c r="A9" s="79"/>
      <c r="B9" s="317" t="s">
        <v>118</v>
      </c>
      <c r="C9" s="318"/>
      <c r="D9" s="318"/>
      <c r="E9" s="318"/>
      <c r="F9" s="318"/>
      <c r="G9" s="318"/>
      <c r="H9" s="318"/>
      <c r="I9" s="318"/>
      <c r="J9" s="318"/>
      <c r="K9" s="318"/>
      <c r="L9" s="318"/>
      <c r="M9" s="318"/>
      <c r="N9" s="318"/>
      <c r="O9" s="318"/>
      <c r="P9" s="318"/>
      <c r="Q9" s="318"/>
    </row>
    <row r="10" spans="1:22" s="82" customFormat="1" ht="17.25" x14ac:dyDescent="0.2">
      <c r="B10" s="317" t="s">
        <v>127</v>
      </c>
      <c r="C10" s="317"/>
      <c r="D10" s="317"/>
      <c r="E10" s="317"/>
      <c r="F10" s="317"/>
      <c r="G10" s="317"/>
      <c r="H10" s="317"/>
      <c r="I10" s="317"/>
      <c r="J10" s="317"/>
      <c r="K10" s="317"/>
      <c r="L10" s="317"/>
      <c r="M10" s="317"/>
      <c r="N10" s="317"/>
      <c r="O10" s="317"/>
      <c r="P10" s="317"/>
      <c r="Q10" s="318"/>
    </row>
    <row r="11" spans="1:22" s="127" customFormat="1" ht="17.25" x14ac:dyDescent="0.15">
      <c r="A11" s="126"/>
      <c r="B11" s="317" t="s">
        <v>128</v>
      </c>
      <c r="C11" s="317"/>
      <c r="D11" s="317"/>
      <c r="E11" s="317"/>
      <c r="F11" s="317"/>
      <c r="G11" s="317"/>
      <c r="H11" s="317"/>
      <c r="I11" s="317"/>
      <c r="J11" s="317"/>
      <c r="K11" s="317"/>
      <c r="L11" s="317"/>
      <c r="M11" s="317"/>
      <c r="N11" s="317"/>
      <c r="O11" s="317"/>
      <c r="P11" s="317"/>
      <c r="Q11" s="317"/>
    </row>
    <row r="12" spans="1:22" s="76" customFormat="1" ht="17.25" x14ac:dyDescent="0.2">
      <c r="A12" s="79"/>
      <c r="B12" s="317" t="s">
        <v>129</v>
      </c>
      <c r="C12" s="317"/>
      <c r="D12" s="317"/>
      <c r="E12" s="317"/>
      <c r="F12" s="317"/>
      <c r="G12" s="317"/>
      <c r="H12" s="317"/>
      <c r="I12" s="317"/>
      <c r="J12" s="317"/>
      <c r="K12" s="317"/>
      <c r="L12" s="317"/>
      <c r="M12" s="317"/>
      <c r="N12" s="317"/>
      <c r="O12" s="317"/>
      <c r="P12" s="317"/>
      <c r="Q12" s="318"/>
    </row>
    <row r="13" spans="1:22" s="76" customFormat="1" ht="17.25" x14ac:dyDescent="0.2">
      <c r="A13" s="79"/>
      <c r="B13" s="317" t="s">
        <v>122</v>
      </c>
      <c r="C13" s="318"/>
      <c r="D13" s="318"/>
      <c r="E13" s="318"/>
      <c r="F13" s="318"/>
      <c r="G13" s="318"/>
      <c r="H13" s="318"/>
      <c r="I13" s="318"/>
      <c r="J13" s="318"/>
      <c r="K13" s="318"/>
      <c r="L13" s="318"/>
      <c r="M13" s="318"/>
      <c r="N13" s="318"/>
      <c r="O13" s="318"/>
      <c r="P13" s="318"/>
      <c r="Q13" s="318"/>
    </row>
    <row r="14" spans="1:22" s="76" customFormat="1" ht="18" thickBot="1" x14ac:dyDescent="0.25">
      <c r="A14" s="79"/>
      <c r="B14" s="128"/>
      <c r="C14" s="128"/>
      <c r="D14" s="128"/>
      <c r="E14" s="128"/>
      <c r="F14" s="128"/>
      <c r="G14" s="128"/>
      <c r="H14" s="128"/>
      <c r="I14" s="128"/>
      <c r="J14" s="128"/>
      <c r="K14" s="128"/>
      <c r="L14" s="128"/>
      <c r="M14" s="128"/>
      <c r="N14" s="128"/>
      <c r="O14" s="128"/>
      <c r="P14" s="128"/>
      <c r="Q14" s="25"/>
    </row>
    <row r="15" spans="1:22" s="76" customFormat="1" ht="38.25" customHeight="1" x14ac:dyDescent="0.2">
      <c r="A15" s="79"/>
      <c r="B15" s="326" t="s">
        <v>123</v>
      </c>
      <c r="C15" s="327"/>
      <c r="D15" s="328" t="s">
        <v>95</v>
      </c>
      <c r="E15" s="328"/>
      <c r="F15" s="328"/>
      <c r="G15" s="328"/>
      <c r="H15" s="328"/>
      <c r="I15" s="328"/>
      <c r="J15" s="328"/>
      <c r="K15" s="328"/>
      <c r="L15" s="328"/>
      <c r="M15" s="328"/>
      <c r="N15" s="328"/>
      <c r="O15" s="329"/>
      <c r="P15" s="128"/>
      <c r="Q15" s="25"/>
    </row>
    <row r="16" spans="1:22" s="82" customFormat="1" ht="38.25" customHeight="1" thickBot="1" x14ac:dyDescent="0.25">
      <c r="A16" s="129"/>
      <c r="B16" s="330" t="s">
        <v>45</v>
      </c>
      <c r="C16" s="331"/>
      <c r="D16" s="332" t="str">
        <f>IFERROR(VLOOKUP(D15,$R$2:$V$6,2,FALSE),"")</f>
        <v>介護職員の総数のうち、介護福祉士の占める割合　70％以上</v>
      </c>
      <c r="E16" s="332"/>
      <c r="F16" s="332"/>
      <c r="G16" s="332"/>
      <c r="H16" s="332"/>
      <c r="I16" s="332"/>
      <c r="J16" s="332"/>
      <c r="K16" s="332"/>
      <c r="L16" s="332"/>
      <c r="M16" s="332"/>
      <c r="N16" s="332"/>
      <c r="O16" s="333"/>
    </row>
    <row r="17" spans="2:17" ht="14.25" thickBot="1" x14ac:dyDescent="0.2"/>
    <row r="18" spans="2:17" ht="38.25" customHeight="1" thickBot="1" x14ac:dyDescent="0.2">
      <c r="B18" s="130"/>
      <c r="C18" s="131"/>
      <c r="D18" s="132" t="s">
        <v>46</v>
      </c>
      <c r="E18" s="133" t="s">
        <v>46</v>
      </c>
      <c r="F18" s="134" t="s">
        <v>46</v>
      </c>
      <c r="G18" s="135"/>
      <c r="H18" s="26"/>
      <c r="I18" s="136"/>
      <c r="J18" s="136"/>
      <c r="K18" s="136"/>
      <c r="L18" s="136"/>
      <c r="M18" s="136"/>
      <c r="N18" s="136"/>
      <c r="O18" s="136"/>
    </row>
    <row r="19" spans="2:17" ht="38.25" customHeight="1" x14ac:dyDescent="0.15">
      <c r="B19" s="321" t="str">
        <f>IFERROR(VLOOKUP(D15,$R$2:$V$6,3,FALSE),"")</f>
        <v>介護職員の総数(Ａ)</v>
      </c>
      <c r="C19" s="137" t="s">
        <v>124</v>
      </c>
      <c r="D19" s="138"/>
      <c r="E19" s="139"/>
      <c r="F19" s="140"/>
      <c r="G19" s="141"/>
      <c r="H19" s="141"/>
      <c r="I19" s="142"/>
      <c r="J19" s="142"/>
      <c r="K19" s="142"/>
      <c r="L19" s="142"/>
      <c r="M19" s="142"/>
      <c r="N19" s="142"/>
      <c r="O19" s="142"/>
      <c r="P19" s="143"/>
    </row>
    <row r="20" spans="2:17" ht="38.25" customHeight="1" thickBot="1" x14ac:dyDescent="0.2">
      <c r="B20" s="322"/>
      <c r="C20" s="144" t="s">
        <v>42</v>
      </c>
      <c r="D20" s="145"/>
      <c r="E20" s="146"/>
      <c r="F20" s="147"/>
      <c r="G20" s="141"/>
      <c r="H20" s="141"/>
      <c r="I20" s="142"/>
      <c r="J20" s="142"/>
      <c r="K20" s="142"/>
      <c r="L20" s="142"/>
      <c r="M20" s="142"/>
      <c r="N20" s="142"/>
      <c r="O20" s="142"/>
      <c r="P20" s="143"/>
    </row>
    <row r="21" spans="2:17" ht="38.25" customHeight="1" thickTop="1" thickBot="1" x14ac:dyDescent="0.2">
      <c r="B21" s="323"/>
      <c r="C21" s="148" t="s">
        <v>43</v>
      </c>
      <c r="D21" s="149"/>
      <c r="E21" s="150"/>
      <c r="F21" s="151"/>
      <c r="G21" s="152" t="str">
        <f>IFERROR(AVERAGE(D21:F21),"")</f>
        <v/>
      </c>
      <c r="H21" s="141"/>
      <c r="I21" s="142"/>
      <c r="J21" s="142"/>
      <c r="K21" s="142"/>
      <c r="L21" s="142"/>
      <c r="M21" s="142"/>
      <c r="N21" s="142"/>
      <c r="O21" s="142"/>
      <c r="P21" s="153"/>
    </row>
    <row r="22" spans="2:17" ht="38.25" customHeight="1" x14ac:dyDescent="0.15">
      <c r="B22" s="321" t="str">
        <f>IFERROR(VLOOKUP(D15,$R$2:$V$6,4,FALSE),"")</f>
        <v>うち介護福祉士の数（B）</v>
      </c>
      <c r="C22" s="154" t="s">
        <v>124</v>
      </c>
      <c r="D22" s="138"/>
      <c r="E22" s="139"/>
      <c r="F22" s="140"/>
      <c r="G22" s="141"/>
      <c r="H22" s="141"/>
      <c r="I22" s="142"/>
      <c r="J22" s="142"/>
      <c r="K22" s="142"/>
      <c r="L22" s="142"/>
      <c r="M22" s="142"/>
      <c r="N22" s="142"/>
      <c r="O22" s="142"/>
      <c r="P22" s="143"/>
    </row>
    <row r="23" spans="2:17" ht="38.25" customHeight="1" thickBot="1" x14ac:dyDescent="0.2">
      <c r="B23" s="322"/>
      <c r="C23" s="155" t="s">
        <v>42</v>
      </c>
      <c r="D23" s="145"/>
      <c r="E23" s="146"/>
      <c r="F23" s="147"/>
      <c r="G23" s="141"/>
      <c r="H23" s="141"/>
      <c r="I23" s="142"/>
      <c r="J23" s="142"/>
      <c r="K23" s="142"/>
      <c r="L23" s="142"/>
      <c r="M23" s="142"/>
      <c r="N23" s="142"/>
      <c r="O23" s="142"/>
      <c r="P23" s="143"/>
    </row>
    <row r="24" spans="2:17" ht="38.25" customHeight="1" thickTop="1" thickBot="1" x14ac:dyDescent="0.2">
      <c r="B24" s="323"/>
      <c r="C24" s="156" t="s">
        <v>43</v>
      </c>
      <c r="D24" s="149"/>
      <c r="E24" s="150"/>
      <c r="F24" s="151"/>
      <c r="G24" s="152" t="str">
        <f>IFERROR(AVERAGE(D24:F24),"")</f>
        <v/>
      </c>
      <c r="H24" s="141"/>
      <c r="I24" s="142"/>
      <c r="J24" s="142"/>
      <c r="K24" s="142"/>
      <c r="L24" s="142"/>
      <c r="M24" s="142"/>
      <c r="N24" s="142"/>
      <c r="O24" s="142"/>
      <c r="P24" s="153"/>
    </row>
    <row r="25" spans="2:17" ht="38.25" customHeight="1" thickTop="1" thickBot="1" x14ac:dyDescent="0.2">
      <c r="D25" s="141"/>
      <c r="E25" s="141"/>
      <c r="F25" s="141"/>
      <c r="G25" s="141"/>
      <c r="H25" s="157" t="s">
        <v>44</v>
      </c>
      <c r="I25" s="142"/>
      <c r="J25" s="142"/>
      <c r="K25" s="142"/>
      <c r="L25" s="142"/>
      <c r="M25" s="142"/>
      <c r="N25" s="142"/>
      <c r="O25" s="142"/>
      <c r="P25" s="158"/>
      <c r="Q25"/>
    </row>
    <row r="26" spans="2:17" customFormat="1" ht="38.25" customHeight="1" thickBot="1" x14ac:dyDescent="0.2">
      <c r="B26" s="324" t="str">
        <f>IFERROR(VLOOKUP(D15,$R$2:$V$6,5,FALSE),"")</f>
        <v>介護職員のうち介護福祉士の占める割合（Ｂ/Ａ）</v>
      </c>
      <c r="C26" s="325"/>
      <c r="D26" s="159" t="str">
        <f>IFERROR(D24/D21,"")</f>
        <v/>
      </c>
      <c r="E26" s="159" t="str">
        <f t="shared" ref="E26:F26" si="0">IFERROR(E24/E21,"")</f>
        <v/>
      </c>
      <c r="F26" s="160" t="str">
        <f t="shared" si="0"/>
        <v/>
      </c>
      <c r="G26" s="141"/>
      <c r="H26" s="161" t="str">
        <f>IFERROR(TRUNC(AVERAGE(D26:F26),4),"")</f>
        <v/>
      </c>
      <c r="I26" s="162"/>
      <c r="J26" s="162"/>
      <c r="K26" s="162"/>
      <c r="L26" s="162"/>
      <c r="M26" s="162"/>
      <c r="N26" s="162"/>
      <c r="O26" s="142"/>
      <c r="P26" s="163"/>
      <c r="Q26" s="164"/>
    </row>
  </sheetData>
  <mergeCells count="16">
    <mergeCell ref="B19:B21"/>
    <mergeCell ref="B22:B24"/>
    <mergeCell ref="B26:C26"/>
    <mergeCell ref="B11:Q11"/>
    <mergeCell ref="B12:Q12"/>
    <mergeCell ref="B13:Q13"/>
    <mergeCell ref="B15:C15"/>
    <mergeCell ref="D15:O15"/>
    <mergeCell ref="B16:C16"/>
    <mergeCell ref="D16:O16"/>
    <mergeCell ref="B10:Q10"/>
    <mergeCell ref="A2:Q2"/>
    <mergeCell ref="A3:Q3"/>
    <mergeCell ref="B7:Q7"/>
    <mergeCell ref="B8:Q8"/>
    <mergeCell ref="B9:Q9"/>
  </mergeCells>
  <phoneticPr fontId="3"/>
  <conditionalFormatting sqref="P21 P24">
    <cfRule type="expression" dxfId="7" priority="4" stopIfTrue="1">
      <formula>$D21=""</formula>
    </cfRule>
  </conditionalFormatting>
  <conditionalFormatting sqref="P26">
    <cfRule type="expression" dxfId="6" priority="5" stopIfTrue="1">
      <formula>ISERROR(L26)</formula>
    </cfRule>
  </conditionalFormatting>
  <conditionalFormatting sqref="I26:N26">
    <cfRule type="expression" dxfId="5" priority="6" stopIfTrue="1">
      <formula>ISERROR(I26)</formula>
    </cfRule>
  </conditionalFormatting>
  <conditionalFormatting sqref="G21 G24">
    <cfRule type="expression" dxfId="4" priority="1" stopIfTrue="1">
      <formula>$D21=""</formula>
    </cfRule>
  </conditionalFormatting>
  <conditionalFormatting sqref="H26">
    <cfRule type="expression" dxfId="3" priority="2" stopIfTrue="1">
      <formula>ISERROR(D26)</formula>
    </cfRule>
  </conditionalFormatting>
  <conditionalFormatting sqref="D26:F26">
    <cfRule type="expression" dxfId="2" priority="3" stopIfTrue="1">
      <formula>ISERROR(D26)</formula>
    </cfRule>
  </conditionalFormatting>
  <dataValidations count="3">
    <dataValidation type="list" allowBlank="1" showInputMessage="1" showErrorMessage="1" sqref="D15:O15" xr:uid="{6811FD83-7BB2-41C8-910D-A19F225D7B71}">
      <formula1>$R$2:$R$6</formula1>
    </dataValidation>
    <dataValidation imeMode="halfAlpha" allowBlank="1" showInputMessage="1" showErrorMessage="1" sqref="I19:N24" xr:uid="{3FC6977E-5485-4A2C-95D9-148C07DE2050}"/>
    <dataValidation imeMode="fullAlpha" allowBlank="1" showInputMessage="1" showErrorMessage="1" sqref="D19:F24" xr:uid="{BDC18D0F-997A-4790-8904-C005D0FB3D5E}"/>
  </dataValidations>
  <pageMargins left="0.7" right="0.7" top="0.75" bottom="0.75" header="0.3" footer="0.3"/>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8AD3-85C4-4189-901B-840D6D8737DB}">
  <dimension ref="A1:AK155"/>
  <sheetViews>
    <sheetView view="pageBreakPreview" zoomScale="60" zoomScaleNormal="100" workbookViewId="0">
      <selection activeCell="B6" sqref="B6:AD6"/>
    </sheetView>
  </sheetViews>
  <sheetFormatPr defaultRowHeight="19.5" x14ac:dyDescent="0.15"/>
  <cols>
    <col min="1" max="34" width="3.75" style="165" customWidth="1"/>
    <col min="35" max="35" width="41.75" style="165" bestFit="1" customWidth="1"/>
    <col min="36" max="36" width="13.25" style="165" customWidth="1"/>
    <col min="37" max="37" width="14.75" style="165" customWidth="1"/>
    <col min="38" max="16384" width="9" style="165"/>
  </cols>
  <sheetData>
    <row r="1" spans="1:36" x14ac:dyDescent="0.15">
      <c r="A1" s="165" t="s">
        <v>130</v>
      </c>
    </row>
    <row r="2" spans="1:36" ht="21" x14ac:dyDescent="0.15">
      <c r="A2" s="334" t="s">
        <v>131</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row>
    <row r="3" spans="1:36" ht="21.95" customHeight="1" x14ac:dyDescent="0.15">
      <c r="AI3" s="165" t="s">
        <v>132</v>
      </c>
      <c r="AJ3" s="166" t="str">
        <f>IF(G12="","",VLOOKUP(G12,AI4:AJ8,2,FALSE))</f>
        <v/>
      </c>
    </row>
    <row r="4" spans="1:36" ht="26.25" customHeight="1" x14ac:dyDescent="0.15">
      <c r="B4" s="335" t="s">
        <v>133</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7"/>
      <c r="AI4" s="165" t="s">
        <v>134</v>
      </c>
      <c r="AJ4" s="167">
        <v>1</v>
      </c>
    </row>
    <row r="5" spans="1:36" ht="26.25" customHeight="1" x14ac:dyDescent="0.15">
      <c r="B5" s="338"/>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40"/>
      <c r="AI5" s="165" t="s">
        <v>135</v>
      </c>
      <c r="AJ5" s="167">
        <v>2</v>
      </c>
    </row>
    <row r="6" spans="1:36" ht="26.25" customHeight="1" x14ac:dyDescent="0.15">
      <c r="B6" s="341"/>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40"/>
      <c r="AI6" s="165" t="s">
        <v>136</v>
      </c>
      <c r="AJ6" s="167">
        <v>3</v>
      </c>
    </row>
    <row r="7" spans="1:36" ht="26.25" customHeight="1" x14ac:dyDescent="0.15">
      <c r="B7" s="342"/>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3"/>
      <c r="AC7" s="343"/>
      <c r="AD7" s="343"/>
      <c r="AE7" s="343"/>
      <c r="AF7" s="344"/>
      <c r="AI7" s="165" t="s">
        <v>137</v>
      </c>
      <c r="AJ7" s="167">
        <v>4</v>
      </c>
    </row>
    <row r="8" spans="1:36" ht="21.95" customHeight="1" x14ac:dyDescent="0.15">
      <c r="AI8" s="165" t="s">
        <v>138</v>
      </c>
      <c r="AJ8" s="167">
        <v>5</v>
      </c>
    </row>
    <row r="9" spans="1:36" ht="21.95" customHeight="1" x14ac:dyDescent="0.15">
      <c r="B9" s="168" t="s">
        <v>139</v>
      </c>
      <c r="AI9" s="169" t="s">
        <v>140</v>
      </c>
      <c r="AJ9" s="170" t="str">
        <f>IF(AND(COUNTIF(V12,"*")=1,OR(AJ3=1,AJ3=2,)),VLOOKUP(V12,AI10:AJ12,2,FALSE),"")</f>
        <v/>
      </c>
    </row>
    <row r="10" spans="1:36" ht="21.95" customHeight="1" x14ac:dyDescent="0.15">
      <c r="B10" s="345" t="s">
        <v>141</v>
      </c>
      <c r="C10" s="345"/>
      <c r="D10" s="345"/>
      <c r="E10" s="345"/>
      <c r="F10" s="345"/>
      <c r="G10" s="346"/>
      <c r="H10" s="347"/>
      <c r="I10" s="347"/>
      <c r="J10" s="348"/>
      <c r="K10" s="345" t="s">
        <v>142</v>
      </c>
      <c r="L10" s="345"/>
      <c r="M10" s="345"/>
      <c r="N10" s="345"/>
      <c r="O10" s="349"/>
      <c r="P10" s="349"/>
      <c r="Q10" s="349"/>
      <c r="R10" s="349"/>
      <c r="S10" s="349"/>
      <c r="T10" s="349"/>
      <c r="U10" s="349"/>
      <c r="V10" s="349"/>
      <c r="W10" s="349"/>
      <c r="X10" s="349"/>
      <c r="Y10" s="350"/>
      <c r="Z10" s="350"/>
      <c r="AA10" s="350"/>
      <c r="AB10" s="350"/>
      <c r="AI10" s="169" t="s">
        <v>143</v>
      </c>
      <c r="AJ10" s="167">
        <v>6</v>
      </c>
    </row>
    <row r="11" spans="1:36" ht="21.95" customHeight="1" x14ac:dyDescent="0.15">
      <c r="B11" s="351" t="s">
        <v>144</v>
      </c>
      <c r="C11" s="352"/>
      <c r="D11" s="352"/>
      <c r="E11" s="352"/>
      <c r="F11" s="353"/>
      <c r="G11" s="354"/>
      <c r="H11" s="355"/>
      <c r="I11" s="355"/>
      <c r="J11" s="356"/>
      <c r="K11" s="351" t="s">
        <v>145</v>
      </c>
      <c r="L11" s="352"/>
      <c r="M11" s="352"/>
      <c r="N11" s="353"/>
      <c r="O11" s="354"/>
      <c r="P11" s="355"/>
      <c r="Q11" s="355"/>
      <c r="R11" s="355"/>
      <c r="S11" s="355"/>
      <c r="T11" s="356"/>
      <c r="U11" s="351" t="s">
        <v>146</v>
      </c>
      <c r="V11" s="352"/>
      <c r="W11" s="352"/>
      <c r="X11" s="353"/>
      <c r="Y11" s="354"/>
      <c r="Z11" s="355"/>
      <c r="AA11" s="355"/>
      <c r="AB11" s="355"/>
      <c r="AC11" s="355"/>
      <c r="AD11" s="355"/>
      <c r="AE11" s="355"/>
      <c r="AF11" s="356"/>
      <c r="AI11" s="169" t="s">
        <v>147</v>
      </c>
      <c r="AJ11" s="167">
        <v>7</v>
      </c>
    </row>
    <row r="12" spans="1:36" ht="21.95" customHeight="1" x14ac:dyDescent="0.15">
      <c r="B12" s="345" t="s">
        <v>148</v>
      </c>
      <c r="C12" s="345"/>
      <c r="D12" s="345"/>
      <c r="E12" s="345"/>
      <c r="F12" s="345"/>
      <c r="G12" s="365"/>
      <c r="H12" s="366"/>
      <c r="I12" s="366"/>
      <c r="J12" s="366"/>
      <c r="K12" s="366"/>
      <c r="L12" s="366"/>
      <c r="M12" s="366"/>
      <c r="N12" s="366"/>
      <c r="O12" s="366"/>
      <c r="P12" s="366"/>
      <c r="Q12" s="367"/>
      <c r="R12" s="351" t="s">
        <v>149</v>
      </c>
      <c r="S12" s="352"/>
      <c r="T12" s="352"/>
      <c r="U12" s="353"/>
      <c r="V12" s="365"/>
      <c r="W12" s="366"/>
      <c r="X12" s="366"/>
      <c r="Y12" s="366"/>
      <c r="Z12" s="366"/>
      <c r="AA12" s="366"/>
      <c r="AB12" s="367"/>
      <c r="AI12" s="169" t="s">
        <v>150</v>
      </c>
      <c r="AJ12" s="167">
        <v>8</v>
      </c>
    </row>
    <row r="13" spans="1:36" ht="17.25" customHeight="1" x14ac:dyDescent="0.15">
      <c r="B13" s="368" t="s">
        <v>151</v>
      </c>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J13" s="167"/>
    </row>
    <row r="14" spans="1:36" ht="17.25" customHeight="1" x14ac:dyDescent="0.15">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I14" s="169"/>
    </row>
    <row r="15" spans="1:36" ht="18" customHeight="1" x14ac:dyDescent="0.15">
      <c r="AI15" s="169"/>
    </row>
    <row r="16" spans="1:36" ht="21.95" customHeight="1" x14ac:dyDescent="0.15">
      <c r="B16" s="168" t="s">
        <v>152</v>
      </c>
      <c r="AI16" s="169" t="s">
        <v>153</v>
      </c>
    </row>
    <row r="17" spans="2:37" ht="21.95" customHeight="1" x14ac:dyDescent="0.15">
      <c r="B17" s="357" t="s">
        <v>154</v>
      </c>
      <c r="C17" s="358"/>
      <c r="D17" s="358"/>
      <c r="E17" s="358"/>
      <c r="F17" s="358"/>
      <c r="G17" s="358"/>
      <c r="H17" s="358"/>
      <c r="I17" s="358"/>
      <c r="J17" s="358"/>
      <c r="K17" s="359"/>
      <c r="L17" s="351" t="s">
        <v>155</v>
      </c>
      <c r="M17" s="352"/>
      <c r="N17" s="355"/>
      <c r="O17" s="355"/>
      <c r="P17" s="173" t="s">
        <v>156</v>
      </c>
      <c r="Q17" s="355"/>
      <c r="R17" s="355"/>
      <c r="S17" s="174" t="s">
        <v>157</v>
      </c>
      <c r="T17" s="175"/>
      <c r="U17" s="175"/>
      <c r="AD17" s="175"/>
      <c r="AE17" s="175"/>
      <c r="AI17" s="176" t="str">
        <f>L17&amp;N17&amp;P17&amp;Q17&amp;S17&amp;"１日"</f>
        <v>令和年月１日</v>
      </c>
      <c r="AJ17" s="177"/>
      <c r="AK17" s="177"/>
    </row>
    <row r="18" spans="2:37" ht="21.95" customHeight="1" x14ac:dyDescent="0.15">
      <c r="B18" s="360" t="s">
        <v>158</v>
      </c>
      <c r="C18" s="361"/>
      <c r="D18" s="361"/>
      <c r="E18" s="361"/>
      <c r="F18" s="361"/>
      <c r="G18" s="361"/>
      <c r="H18" s="361"/>
      <c r="I18" s="361"/>
      <c r="J18" s="361"/>
      <c r="K18" s="361"/>
      <c r="L18" s="361"/>
      <c r="M18" s="361"/>
      <c r="N18" s="361"/>
      <c r="O18" s="362"/>
      <c r="P18" s="363"/>
      <c r="Q18" s="364"/>
      <c r="R18" s="364"/>
      <c r="S18" s="178" t="s">
        <v>159</v>
      </c>
      <c r="AI18" s="169" t="s">
        <v>160</v>
      </c>
      <c r="AJ18" s="179" t="s">
        <v>161</v>
      </c>
    </row>
    <row r="19" spans="2:37" ht="21.95" customHeight="1" x14ac:dyDescent="0.15">
      <c r="B19" s="378" t="s">
        <v>162</v>
      </c>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9"/>
      <c r="AA19" s="380"/>
      <c r="AB19" s="380"/>
      <c r="AC19" s="171" t="s">
        <v>159</v>
      </c>
      <c r="AI19" s="180" t="e">
        <f>(Z19-P18)/Z19</f>
        <v>#DIV/0!</v>
      </c>
      <c r="AJ19" s="181" t="e">
        <f>AI19</f>
        <v>#DIV/0!</v>
      </c>
    </row>
    <row r="20" spans="2:37" ht="21.95" customHeight="1" x14ac:dyDescent="0.2">
      <c r="B20" s="381" t="s">
        <v>163</v>
      </c>
      <c r="C20" s="382"/>
      <c r="D20" s="382"/>
      <c r="E20" s="382"/>
      <c r="F20" s="382"/>
      <c r="G20" s="382"/>
      <c r="H20" s="383" t="str">
        <f>IF(P18="","",IF(AND(H21="否",ROUND(AI19,4)&gt;=0.05),"可","否"))</f>
        <v/>
      </c>
      <c r="I20" s="384"/>
      <c r="J20" s="385"/>
      <c r="N20" s="172"/>
      <c r="O20" s="172"/>
      <c r="P20" s="172"/>
      <c r="Q20" s="172"/>
      <c r="R20" s="172"/>
      <c r="S20" s="172"/>
      <c r="T20" s="172"/>
      <c r="U20" s="172"/>
      <c r="V20" s="172"/>
      <c r="W20" s="172"/>
      <c r="X20" s="172"/>
      <c r="Y20" s="172"/>
      <c r="Z20" s="172"/>
      <c r="AA20" s="172"/>
      <c r="AB20" s="172"/>
      <c r="AC20" s="172"/>
      <c r="AD20" s="172"/>
      <c r="AE20" s="172"/>
      <c r="AF20" s="172"/>
      <c r="AI20" s="182" t="s">
        <v>164</v>
      </c>
      <c r="AJ20" s="183" t="s">
        <v>165</v>
      </c>
    </row>
    <row r="21" spans="2:37" ht="21.95" customHeight="1" x14ac:dyDescent="0.2">
      <c r="B21" s="357" t="s">
        <v>166</v>
      </c>
      <c r="C21" s="358"/>
      <c r="D21" s="358"/>
      <c r="E21" s="358"/>
      <c r="F21" s="358"/>
      <c r="G21" s="358"/>
      <c r="H21" s="386" t="str">
        <f>IF(N17="","",IF(AND(AI21="可",AJ21="可"),"可","否"))</f>
        <v/>
      </c>
      <c r="I21" s="387"/>
      <c r="J21" s="388"/>
      <c r="N21" s="172"/>
      <c r="O21" s="172"/>
      <c r="P21" s="172"/>
      <c r="Q21" s="172"/>
      <c r="R21" s="172"/>
      <c r="S21" s="172"/>
      <c r="T21" s="172"/>
      <c r="U21" s="172"/>
      <c r="V21" s="172"/>
      <c r="W21" s="172"/>
      <c r="X21" s="172"/>
      <c r="Y21" s="172"/>
      <c r="Z21" s="172"/>
      <c r="AE21" s="172"/>
      <c r="AF21" s="172"/>
      <c r="AI21" s="182" t="str">
        <f>IF(P18="","",IF(OR(AND(AJ9=7,P18&lt;=750),(AND(AJ9=8,P18&lt;=900))),"可","否"))</f>
        <v/>
      </c>
      <c r="AJ21" s="184" t="str">
        <f>IF(AND(N17=3,OR(Q17=2,Q17=3)),"否","可")</f>
        <v>可</v>
      </c>
      <c r="AK21" s="175"/>
    </row>
    <row r="22" spans="2:37" ht="20.25" customHeight="1" x14ac:dyDescent="0.15">
      <c r="B22" s="369" t="s">
        <v>167</v>
      </c>
      <c r="C22" s="370"/>
      <c r="D22" s="370"/>
      <c r="E22" s="370"/>
      <c r="F22" s="370"/>
      <c r="G22" s="370"/>
      <c r="H22" s="370"/>
      <c r="I22" s="370"/>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row>
    <row r="23" spans="2:37" ht="20.25" customHeight="1" x14ac:dyDescent="0.15">
      <c r="B23" s="369"/>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row>
    <row r="24" spans="2:37" ht="20.25" customHeight="1" x14ac:dyDescent="0.15">
      <c r="B24" s="369"/>
      <c r="C24" s="370"/>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row>
    <row r="25" spans="2:37" ht="20.25" customHeight="1" x14ac:dyDescent="0.15">
      <c r="B25" s="369"/>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row>
    <row r="26" spans="2:37" ht="20.25" customHeight="1" x14ac:dyDescent="0.15">
      <c r="B26" s="369"/>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row>
    <row r="27" spans="2:37" ht="20.25" customHeight="1" x14ac:dyDescent="0.15">
      <c r="B27" s="369"/>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row>
    <row r="28" spans="2:37" ht="20.25" customHeight="1" x14ac:dyDescent="0.15">
      <c r="B28" s="369"/>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row>
    <row r="29" spans="2:37" ht="20.25" customHeight="1" x14ac:dyDescent="0.15">
      <c r="B29" s="369"/>
      <c r="C29" s="370"/>
      <c r="D29" s="370"/>
      <c r="E29" s="370"/>
      <c r="F29" s="370"/>
      <c r="G29" s="370"/>
      <c r="H29" s="370"/>
      <c r="I29" s="370"/>
      <c r="J29" s="370"/>
      <c r="K29" s="370"/>
      <c r="L29" s="370"/>
      <c r="M29" s="370"/>
      <c r="N29" s="370"/>
      <c r="O29" s="370"/>
      <c r="P29" s="370"/>
      <c r="Q29" s="370"/>
      <c r="R29" s="370"/>
      <c r="S29" s="370"/>
      <c r="T29" s="370"/>
      <c r="U29" s="370"/>
      <c r="V29" s="370"/>
      <c r="W29" s="370"/>
      <c r="X29" s="370"/>
      <c r="Y29" s="370"/>
      <c r="Z29" s="370"/>
      <c r="AA29" s="370"/>
      <c r="AB29" s="370"/>
      <c r="AC29" s="370"/>
      <c r="AD29" s="370"/>
      <c r="AE29" s="370"/>
      <c r="AF29" s="370"/>
    </row>
    <row r="30" spans="2:37" ht="20.25" customHeight="1" x14ac:dyDescent="0.15">
      <c r="B30" s="370"/>
      <c r="C30" s="370"/>
      <c r="D30" s="370"/>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0"/>
      <c r="AF30" s="370"/>
    </row>
    <row r="31" spans="2:37" ht="18" customHeight="1" x14ac:dyDescent="0.15"/>
    <row r="32" spans="2:37" ht="21.95" customHeight="1" x14ac:dyDescent="0.15">
      <c r="B32" s="371" t="s">
        <v>168</v>
      </c>
      <c r="C32" s="372"/>
      <c r="D32" s="372"/>
      <c r="E32" s="372"/>
      <c r="F32" s="372"/>
      <c r="G32" s="372"/>
      <c r="H32" s="372"/>
      <c r="I32" s="373"/>
      <c r="K32" s="185" t="s">
        <v>169</v>
      </c>
    </row>
    <row r="33" spans="2:37" ht="21.95" customHeight="1" x14ac:dyDescent="0.15">
      <c r="B33" s="168" t="s">
        <v>170</v>
      </c>
    </row>
    <row r="34" spans="2:37" ht="21.95" customHeight="1" x14ac:dyDescent="0.15">
      <c r="B34" s="345"/>
      <c r="C34" s="345"/>
      <c r="D34" s="345"/>
      <c r="E34" s="345"/>
      <c r="F34" s="345"/>
      <c r="G34" s="345"/>
      <c r="H34" s="345"/>
      <c r="I34" s="345"/>
      <c r="J34" s="345"/>
      <c r="K34" s="345"/>
      <c r="L34" s="345" t="s">
        <v>171</v>
      </c>
      <c r="M34" s="345"/>
      <c r="N34" s="345"/>
      <c r="O34" s="345"/>
      <c r="P34" s="345"/>
      <c r="Q34" s="374" t="s">
        <v>172</v>
      </c>
      <c r="R34" s="374"/>
      <c r="S34" s="374"/>
      <c r="T34" s="374"/>
      <c r="U34" s="345" t="s">
        <v>173</v>
      </c>
      <c r="V34" s="345"/>
      <c r="W34" s="345"/>
      <c r="X34" s="345"/>
      <c r="Y34" s="375"/>
      <c r="Z34" s="376"/>
      <c r="AA34" s="377" t="s">
        <v>174</v>
      </c>
      <c r="AB34" s="345"/>
      <c r="AC34" s="345"/>
      <c r="AD34" s="345"/>
      <c r="AH34" s="175"/>
      <c r="AI34" s="175"/>
      <c r="AJ34" s="175"/>
      <c r="AK34" s="175"/>
    </row>
    <row r="35" spans="2:37" ht="21.95" customHeight="1" x14ac:dyDescent="0.15">
      <c r="B35" s="345"/>
      <c r="C35" s="345"/>
      <c r="D35" s="345"/>
      <c r="E35" s="345"/>
      <c r="F35" s="345"/>
      <c r="G35" s="345"/>
      <c r="H35" s="345"/>
      <c r="I35" s="345"/>
      <c r="J35" s="345"/>
      <c r="K35" s="345"/>
      <c r="L35" s="345"/>
      <c r="M35" s="345"/>
      <c r="N35" s="345"/>
      <c r="O35" s="345"/>
      <c r="P35" s="345"/>
      <c r="Q35" s="374"/>
      <c r="R35" s="374"/>
      <c r="S35" s="374"/>
      <c r="T35" s="374"/>
      <c r="U35" s="345"/>
      <c r="V35" s="345"/>
      <c r="W35" s="345"/>
      <c r="X35" s="345"/>
      <c r="Y35" s="375"/>
      <c r="Z35" s="376"/>
      <c r="AA35" s="345"/>
      <c r="AB35" s="345"/>
      <c r="AC35" s="345"/>
      <c r="AD35" s="345"/>
      <c r="AH35" s="175"/>
      <c r="AI35" s="175"/>
      <c r="AJ35" s="175"/>
      <c r="AK35" s="175"/>
    </row>
    <row r="36" spans="2:37" ht="21.95" customHeight="1" x14ac:dyDescent="0.15">
      <c r="B36" s="357" t="s">
        <v>154</v>
      </c>
      <c r="C36" s="358"/>
      <c r="D36" s="358"/>
      <c r="E36" s="358"/>
      <c r="F36" s="358"/>
      <c r="G36" s="358"/>
      <c r="H36" s="358"/>
      <c r="I36" s="358"/>
      <c r="J36" s="358"/>
      <c r="K36" s="359"/>
      <c r="L36" s="389" t="str">
        <f>IF(N17="","",EOMONTH(AI17,0))</f>
        <v/>
      </c>
      <c r="M36" s="389"/>
      <c r="N36" s="389"/>
      <c r="O36" s="389"/>
      <c r="P36" s="389"/>
      <c r="Q36" s="397" t="str">
        <f>IF($P$18=0,"",$P$18)</f>
        <v/>
      </c>
      <c r="R36" s="398"/>
      <c r="S36" s="398"/>
      <c r="T36" s="398"/>
      <c r="U36" s="392" t="str">
        <f>IF(Q36="","",ROUND(($Z$19-Q36)/$Z$19,4))</f>
        <v/>
      </c>
      <c r="V36" s="393"/>
      <c r="W36" s="393"/>
      <c r="X36" s="393"/>
      <c r="Y36" s="375"/>
      <c r="Z36" s="376"/>
      <c r="AA36" s="394"/>
      <c r="AB36" s="395"/>
      <c r="AC36" s="395"/>
      <c r="AD36" s="396"/>
      <c r="AH36" s="175"/>
      <c r="AI36" s="175"/>
      <c r="AJ36" s="175"/>
      <c r="AK36" s="175"/>
    </row>
    <row r="37" spans="2:37" ht="21.95" customHeight="1" x14ac:dyDescent="0.15">
      <c r="B37" s="357" t="s">
        <v>175</v>
      </c>
      <c r="C37" s="358"/>
      <c r="D37" s="358"/>
      <c r="E37" s="358"/>
      <c r="F37" s="358"/>
      <c r="G37" s="358"/>
      <c r="H37" s="358"/>
      <c r="I37" s="358"/>
      <c r="J37" s="358"/>
      <c r="K37" s="359"/>
      <c r="L37" s="389" t="str">
        <f t="shared" ref="L37:L43" si="0">IF($N$17="","",EOMONTH(L36,1))</f>
        <v/>
      </c>
      <c r="M37" s="389"/>
      <c r="N37" s="389"/>
      <c r="O37" s="389"/>
      <c r="P37" s="389"/>
      <c r="Q37" s="390"/>
      <c r="R37" s="391"/>
      <c r="S37" s="391"/>
      <c r="T37" s="391"/>
      <c r="U37" s="392" t="str">
        <f t="shared" ref="U37:U41" si="1">IF(Q37="","",ROUND(($Z$19-Q37)/$Z$19,4))</f>
        <v/>
      </c>
      <c r="V37" s="393"/>
      <c r="W37" s="393"/>
      <c r="X37" s="393"/>
      <c r="Y37" s="375"/>
      <c r="Z37" s="376"/>
      <c r="AA37" s="394"/>
      <c r="AB37" s="395"/>
      <c r="AC37" s="395"/>
      <c r="AD37" s="396"/>
      <c r="AH37" s="175"/>
      <c r="AI37" s="175"/>
      <c r="AJ37" s="175"/>
      <c r="AK37" s="175"/>
    </row>
    <row r="38" spans="2:37" ht="21.95" customHeight="1" x14ac:dyDescent="0.15">
      <c r="B38" s="357" t="s">
        <v>176</v>
      </c>
      <c r="C38" s="358"/>
      <c r="D38" s="358"/>
      <c r="E38" s="358"/>
      <c r="F38" s="358"/>
      <c r="G38" s="358"/>
      <c r="H38" s="358"/>
      <c r="I38" s="358"/>
      <c r="J38" s="358"/>
      <c r="K38" s="359"/>
      <c r="L38" s="389" t="str">
        <f t="shared" si="0"/>
        <v/>
      </c>
      <c r="M38" s="389"/>
      <c r="N38" s="389"/>
      <c r="O38" s="389"/>
      <c r="P38" s="389"/>
      <c r="Q38" s="390"/>
      <c r="R38" s="391"/>
      <c r="S38" s="391"/>
      <c r="T38" s="391"/>
      <c r="U38" s="392" t="str">
        <f t="shared" si="1"/>
        <v/>
      </c>
      <c r="V38" s="393"/>
      <c r="W38" s="393"/>
      <c r="X38" s="393"/>
      <c r="Y38" s="375"/>
      <c r="Z38" s="376"/>
      <c r="AA38" s="399" t="str">
        <f>IF(U36="","",IF(AND($H$20="可",U36&gt;=0.05),"可","否"))</f>
        <v/>
      </c>
      <c r="AB38" s="399"/>
      <c r="AC38" s="399"/>
      <c r="AD38" s="399"/>
      <c r="AH38" s="175"/>
      <c r="AI38" s="175"/>
      <c r="AJ38" s="175"/>
      <c r="AK38" s="175"/>
    </row>
    <row r="39" spans="2:37" ht="21.95" customHeight="1" x14ac:dyDescent="0.15">
      <c r="B39" s="357" t="s">
        <v>177</v>
      </c>
      <c r="C39" s="358"/>
      <c r="D39" s="358"/>
      <c r="E39" s="358"/>
      <c r="F39" s="358"/>
      <c r="G39" s="358"/>
      <c r="H39" s="358"/>
      <c r="I39" s="358"/>
      <c r="J39" s="358"/>
      <c r="K39" s="359"/>
      <c r="L39" s="389" t="str">
        <f t="shared" si="0"/>
        <v/>
      </c>
      <c r="M39" s="389"/>
      <c r="N39" s="389"/>
      <c r="O39" s="389"/>
      <c r="P39" s="389"/>
      <c r="Q39" s="390"/>
      <c r="R39" s="391"/>
      <c r="S39" s="391"/>
      <c r="T39" s="391"/>
      <c r="U39" s="392" t="str">
        <f t="shared" si="1"/>
        <v/>
      </c>
      <c r="V39" s="393"/>
      <c r="W39" s="393"/>
      <c r="X39" s="393"/>
      <c r="Y39" s="375"/>
      <c r="Z39" s="376"/>
      <c r="AA39" s="399" t="str">
        <f t="shared" ref="AA39:AA43" si="2">IF(U37="","",IF(AND($H$20="可",U37&gt;=0.05),"可","否"))</f>
        <v/>
      </c>
      <c r="AB39" s="399"/>
      <c r="AC39" s="399"/>
      <c r="AD39" s="399"/>
      <c r="AH39" s="175"/>
      <c r="AI39" s="175"/>
      <c r="AJ39" s="175"/>
      <c r="AK39" s="175"/>
    </row>
    <row r="40" spans="2:37" ht="21.95" customHeight="1" x14ac:dyDescent="0.15">
      <c r="B40" s="357" t="s">
        <v>178</v>
      </c>
      <c r="C40" s="358"/>
      <c r="D40" s="358"/>
      <c r="E40" s="358"/>
      <c r="F40" s="358"/>
      <c r="G40" s="358"/>
      <c r="H40" s="358"/>
      <c r="I40" s="358"/>
      <c r="J40" s="358"/>
      <c r="K40" s="359"/>
      <c r="L40" s="389" t="str">
        <f t="shared" si="0"/>
        <v/>
      </c>
      <c r="M40" s="389"/>
      <c r="N40" s="389"/>
      <c r="O40" s="389"/>
      <c r="P40" s="389"/>
      <c r="Q40" s="390"/>
      <c r="R40" s="391"/>
      <c r="S40" s="391"/>
      <c r="T40" s="391"/>
      <c r="U40" s="392" t="str">
        <f t="shared" si="1"/>
        <v/>
      </c>
      <c r="V40" s="393"/>
      <c r="W40" s="393"/>
      <c r="X40" s="393"/>
      <c r="Y40" s="401" t="s">
        <v>179</v>
      </c>
      <c r="Z40" s="376"/>
      <c r="AA40" s="399" t="str">
        <f t="shared" si="2"/>
        <v/>
      </c>
      <c r="AB40" s="399"/>
      <c r="AC40" s="399"/>
      <c r="AD40" s="399"/>
      <c r="AH40" s="175"/>
      <c r="AI40" s="175"/>
      <c r="AJ40" s="175"/>
      <c r="AK40" s="175"/>
    </row>
    <row r="41" spans="2:37" ht="21.95" customHeight="1" x14ac:dyDescent="0.15">
      <c r="B41" s="357" t="s">
        <v>180</v>
      </c>
      <c r="C41" s="358"/>
      <c r="D41" s="358"/>
      <c r="E41" s="358"/>
      <c r="F41" s="358"/>
      <c r="G41" s="358"/>
      <c r="H41" s="358"/>
      <c r="I41" s="358"/>
      <c r="J41" s="358"/>
      <c r="K41" s="359"/>
      <c r="L41" s="389" t="str">
        <f t="shared" si="0"/>
        <v/>
      </c>
      <c r="M41" s="389"/>
      <c r="N41" s="389"/>
      <c r="O41" s="389"/>
      <c r="P41" s="389"/>
      <c r="Q41" s="390"/>
      <c r="R41" s="391"/>
      <c r="S41" s="391"/>
      <c r="T41" s="391"/>
      <c r="U41" s="392" t="str">
        <f t="shared" si="1"/>
        <v/>
      </c>
      <c r="V41" s="393"/>
      <c r="W41" s="393"/>
      <c r="X41" s="393"/>
      <c r="Y41" s="375"/>
      <c r="Z41" s="376"/>
      <c r="AA41" s="400" t="str">
        <f>IF(U39="","",IF(AND($H$20="可",U39&gt;=0.05),"可","否"))</f>
        <v/>
      </c>
      <c r="AB41" s="400"/>
      <c r="AC41" s="400"/>
      <c r="AD41" s="400"/>
      <c r="AH41" s="175"/>
      <c r="AI41" s="175"/>
      <c r="AJ41" s="175"/>
      <c r="AK41" s="175"/>
    </row>
    <row r="42" spans="2:37" ht="21.95" customHeight="1" x14ac:dyDescent="0.15">
      <c r="B42" s="357"/>
      <c r="C42" s="358"/>
      <c r="D42" s="358"/>
      <c r="E42" s="358"/>
      <c r="F42" s="358"/>
      <c r="G42" s="358"/>
      <c r="H42" s="358"/>
      <c r="I42" s="358"/>
      <c r="J42" s="358"/>
      <c r="K42" s="359"/>
      <c r="L42" s="389" t="str">
        <f t="shared" si="0"/>
        <v/>
      </c>
      <c r="M42" s="389"/>
      <c r="N42" s="389"/>
      <c r="O42" s="389"/>
      <c r="P42" s="389"/>
      <c r="Q42" s="394"/>
      <c r="R42" s="395"/>
      <c r="S42" s="395"/>
      <c r="T42" s="396"/>
      <c r="U42" s="394"/>
      <c r="V42" s="395"/>
      <c r="W42" s="395"/>
      <c r="X42" s="396"/>
      <c r="Y42" s="375"/>
      <c r="Z42" s="376"/>
      <c r="AA42" s="399" t="str">
        <f t="shared" si="2"/>
        <v/>
      </c>
      <c r="AB42" s="399"/>
      <c r="AC42" s="399"/>
      <c r="AD42" s="399"/>
      <c r="AH42" s="175"/>
      <c r="AI42" s="175"/>
      <c r="AJ42" s="175"/>
      <c r="AK42" s="175"/>
    </row>
    <row r="43" spans="2:37" ht="21.95" customHeight="1" x14ac:dyDescent="0.15">
      <c r="B43" s="357" t="s">
        <v>181</v>
      </c>
      <c r="C43" s="358"/>
      <c r="D43" s="358"/>
      <c r="E43" s="358"/>
      <c r="F43" s="358"/>
      <c r="G43" s="358"/>
      <c r="H43" s="358"/>
      <c r="I43" s="358"/>
      <c r="J43" s="358"/>
      <c r="K43" s="359"/>
      <c r="L43" s="389" t="str">
        <f t="shared" si="0"/>
        <v/>
      </c>
      <c r="M43" s="389"/>
      <c r="N43" s="389"/>
      <c r="O43" s="389"/>
      <c r="P43" s="389"/>
      <c r="Q43" s="411"/>
      <c r="R43" s="411"/>
      <c r="S43" s="411"/>
      <c r="T43" s="411"/>
      <c r="U43" s="411"/>
      <c r="V43" s="411"/>
      <c r="W43" s="411"/>
      <c r="X43" s="411"/>
      <c r="Y43" s="375"/>
      <c r="Z43" s="376"/>
      <c r="AA43" s="399" t="str">
        <f t="shared" si="2"/>
        <v/>
      </c>
      <c r="AB43" s="399"/>
      <c r="AC43" s="399"/>
      <c r="AD43" s="399"/>
      <c r="AH43" s="175"/>
      <c r="AI43" s="175"/>
      <c r="AJ43" s="175"/>
      <c r="AK43" s="175"/>
    </row>
    <row r="44" spans="2:37" ht="19.5" customHeight="1" x14ac:dyDescent="0.15">
      <c r="B44" s="369" t="s">
        <v>182</v>
      </c>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row>
    <row r="45" spans="2:37" ht="19.5" customHeight="1" x14ac:dyDescent="0.15">
      <c r="B45" s="369"/>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row>
    <row r="46" spans="2:37" ht="19.5" customHeight="1" x14ac:dyDescent="0.15">
      <c r="B46" s="369"/>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0"/>
    </row>
    <row r="47" spans="2:37" ht="19.5" customHeight="1" x14ac:dyDescent="0.15">
      <c r="B47" s="370"/>
      <c r="C47" s="370"/>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row>
    <row r="48" spans="2:37" ht="20.25" customHeight="1" x14ac:dyDescent="0.15"/>
    <row r="49" spans="2:32" ht="21.95" customHeight="1" x14ac:dyDescent="0.15">
      <c r="B49" s="371" t="s">
        <v>183</v>
      </c>
      <c r="C49" s="372"/>
      <c r="D49" s="372"/>
      <c r="E49" s="372"/>
      <c r="F49" s="372"/>
      <c r="G49" s="372"/>
      <c r="H49" s="372"/>
      <c r="I49" s="372"/>
      <c r="J49" s="372"/>
      <c r="K49" s="372"/>
      <c r="L49" s="372"/>
      <c r="M49" s="372"/>
      <c r="N49" s="372"/>
      <c r="O49" s="372"/>
      <c r="P49" s="372"/>
      <c r="Q49" s="372"/>
      <c r="R49" s="372"/>
      <c r="S49" s="372"/>
      <c r="T49" s="372"/>
      <c r="U49" s="372"/>
      <c r="V49" s="372"/>
      <c r="W49" s="373"/>
      <c r="Y49" s="185" t="s">
        <v>184</v>
      </c>
    </row>
    <row r="50" spans="2:32" ht="21.95" customHeight="1" x14ac:dyDescent="0.15">
      <c r="B50" s="168" t="s">
        <v>185</v>
      </c>
    </row>
    <row r="51" spans="2:32" ht="21.95" customHeight="1" x14ac:dyDescent="0.15">
      <c r="B51" s="402" t="s">
        <v>186</v>
      </c>
      <c r="C51" s="402"/>
      <c r="D51" s="402"/>
      <c r="E51" s="402"/>
      <c r="F51" s="402"/>
      <c r="G51" s="402"/>
      <c r="H51" s="402"/>
      <c r="I51" s="402"/>
      <c r="J51" s="402"/>
      <c r="K51" s="404" t="s">
        <v>187</v>
      </c>
      <c r="L51" s="405"/>
      <c r="M51" s="405"/>
      <c r="N51" s="405"/>
      <c r="O51" s="405"/>
      <c r="P51" s="405"/>
      <c r="Q51" s="405"/>
      <c r="R51" s="405"/>
      <c r="S51" s="405"/>
      <c r="T51" s="405"/>
      <c r="U51" s="405"/>
      <c r="V51" s="405"/>
      <c r="W51" s="405"/>
      <c r="X51" s="405"/>
      <c r="Y51" s="405"/>
      <c r="Z51" s="405"/>
      <c r="AA51" s="405"/>
      <c r="AB51" s="405"/>
      <c r="AC51" s="405"/>
      <c r="AD51" s="405"/>
      <c r="AE51" s="405"/>
      <c r="AF51" s="406"/>
    </row>
    <row r="52" spans="2:32" ht="21.95" customHeight="1" x14ac:dyDescent="0.15">
      <c r="B52" s="403"/>
      <c r="C52" s="403"/>
      <c r="D52" s="403"/>
      <c r="E52" s="403"/>
      <c r="F52" s="403"/>
      <c r="G52" s="403"/>
      <c r="H52" s="403"/>
      <c r="I52" s="403"/>
      <c r="J52" s="403"/>
      <c r="K52" s="407"/>
      <c r="L52" s="408"/>
      <c r="M52" s="408"/>
      <c r="N52" s="408"/>
      <c r="O52" s="408"/>
      <c r="P52" s="408"/>
      <c r="Q52" s="408"/>
      <c r="R52" s="408"/>
      <c r="S52" s="408"/>
      <c r="T52" s="408"/>
      <c r="U52" s="408"/>
      <c r="V52" s="408"/>
      <c r="W52" s="408"/>
      <c r="X52" s="408"/>
      <c r="Y52" s="408"/>
      <c r="Z52" s="408"/>
      <c r="AA52" s="408"/>
      <c r="AB52" s="408"/>
      <c r="AC52" s="408"/>
      <c r="AD52" s="408"/>
      <c r="AE52" s="408"/>
      <c r="AF52" s="409"/>
    </row>
    <row r="53" spans="2:32" ht="36" customHeight="1" x14ac:dyDescent="0.15">
      <c r="B53" s="410" t="s">
        <v>188</v>
      </c>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c r="AF53" s="410"/>
    </row>
    <row r="54" spans="2:32" ht="21.95" customHeight="1" x14ac:dyDescent="0.15"/>
    <row r="55" spans="2:32" ht="21.95" customHeight="1" x14ac:dyDescent="0.15">
      <c r="B55" s="371" t="s">
        <v>189</v>
      </c>
      <c r="C55" s="372"/>
      <c r="D55" s="372"/>
      <c r="E55" s="372"/>
      <c r="F55" s="372"/>
      <c r="G55" s="372"/>
      <c r="H55" s="372"/>
      <c r="I55" s="373"/>
      <c r="K55" s="185" t="s">
        <v>190</v>
      </c>
    </row>
    <row r="56" spans="2:32" ht="21.95" customHeight="1" x14ac:dyDescent="0.15">
      <c r="B56" s="168" t="s">
        <v>191</v>
      </c>
    </row>
    <row r="57" spans="2:32" ht="21.95" customHeight="1" x14ac:dyDescent="0.15">
      <c r="B57" s="345"/>
      <c r="C57" s="345"/>
      <c r="D57" s="345"/>
      <c r="E57" s="345"/>
      <c r="F57" s="345"/>
      <c r="G57" s="345"/>
      <c r="H57" s="345"/>
      <c r="I57" s="345"/>
      <c r="J57" s="345"/>
      <c r="K57" s="345"/>
      <c r="L57" s="345" t="s">
        <v>171</v>
      </c>
      <c r="M57" s="345"/>
      <c r="N57" s="345"/>
      <c r="O57" s="345"/>
      <c r="P57" s="345"/>
      <c r="Q57" s="374" t="s">
        <v>172</v>
      </c>
      <c r="R57" s="374"/>
      <c r="S57" s="374"/>
      <c r="T57" s="374"/>
      <c r="U57" s="375"/>
      <c r="V57" s="376"/>
      <c r="W57" s="377" t="s">
        <v>192</v>
      </c>
      <c r="X57" s="345"/>
      <c r="Y57" s="345"/>
      <c r="Z57" s="345"/>
    </row>
    <row r="58" spans="2:32" ht="21.95" customHeight="1" x14ac:dyDescent="0.15">
      <c r="B58" s="345"/>
      <c r="C58" s="345"/>
      <c r="D58" s="345"/>
      <c r="E58" s="345"/>
      <c r="F58" s="345"/>
      <c r="G58" s="345"/>
      <c r="H58" s="345"/>
      <c r="I58" s="345"/>
      <c r="J58" s="345"/>
      <c r="K58" s="345"/>
      <c r="L58" s="345"/>
      <c r="M58" s="345"/>
      <c r="N58" s="345"/>
      <c r="O58" s="345"/>
      <c r="P58" s="345"/>
      <c r="Q58" s="374"/>
      <c r="R58" s="374"/>
      <c r="S58" s="374"/>
      <c r="T58" s="374"/>
      <c r="U58" s="375"/>
      <c r="V58" s="376"/>
      <c r="W58" s="345"/>
      <c r="X58" s="345"/>
      <c r="Y58" s="345"/>
      <c r="Z58" s="345"/>
    </row>
    <row r="59" spans="2:32" ht="21.95" customHeight="1" x14ac:dyDescent="0.15">
      <c r="B59" s="357" t="s">
        <v>154</v>
      </c>
      <c r="C59" s="358"/>
      <c r="D59" s="358"/>
      <c r="E59" s="358"/>
      <c r="F59" s="358"/>
      <c r="G59" s="358"/>
      <c r="H59" s="358"/>
      <c r="I59" s="358"/>
      <c r="J59" s="358"/>
      <c r="K59" s="359"/>
      <c r="L59" s="389" t="str">
        <f>IF(N17="","",EOMONTH(AI17,0))</f>
        <v/>
      </c>
      <c r="M59" s="389"/>
      <c r="N59" s="389"/>
      <c r="O59" s="389"/>
      <c r="P59" s="389"/>
      <c r="Q59" s="397" t="str">
        <f>IF($P$18=0,"",$P$18)</f>
        <v/>
      </c>
      <c r="R59" s="398"/>
      <c r="S59" s="398"/>
      <c r="T59" s="398"/>
      <c r="U59" s="375"/>
      <c r="V59" s="376"/>
      <c r="W59" s="394"/>
      <c r="X59" s="395"/>
      <c r="Y59" s="395"/>
      <c r="Z59" s="396"/>
    </row>
    <row r="60" spans="2:32" ht="21.95" customHeight="1" x14ac:dyDescent="0.15">
      <c r="B60" s="357" t="s">
        <v>193</v>
      </c>
      <c r="C60" s="358"/>
      <c r="D60" s="358"/>
      <c r="E60" s="358"/>
      <c r="F60" s="358"/>
      <c r="G60" s="358"/>
      <c r="H60" s="358"/>
      <c r="I60" s="358"/>
      <c r="J60" s="358"/>
      <c r="K60" s="359"/>
      <c r="L60" s="389" t="str">
        <f t="shared" ref="L60:L77" si="3">IF($N$17="","",EOMONTH(L59,1))</f>
        <v/>
      </c>
      <c r="M60" s="389"/>
      <c r="N60" s="389"/>
      <c r="O60" s="389"/>
      <c r="P60" s="389"/>
      <c r="Q60" s="390"/>
      <c r="R60" s="391"/>
      <c r="S60" s="391"/>
      <c r="T60" s="391"/>
      <c r="U60" s="375"/>
      <c r="V60" s="376"/>
      <c r="W60" s="394"/>
      <c r="X60" s="395"/>
      <c r="Y60" s="395"/>
      <c r="Z60" s="396"/>
    </row>
    <row r="61" spans="2:32" ht="21.95" customHeight="1" x14ac:dyDescent="0.15">
      <c r="B61" s="357" t="s">
        <v>194</v>
      </c>
      <c r="C61" s="358"/>
      <c r="D61" s="358"/>
      <c r="E61" s="358"/>
      <c r="F61" s="358"/>
      <c r="G61" s="358"/>
      <c r="H61" s="358"/>
      <c r="I61" s="358"/>
      <c r="J61" s="358"/>
      <c r="K61" s="359"/>
      <c r="L61" s="389" t="str">
        <f t="shared" si="3"/>
        <v/>
      </c>
      <c r="M61" s="389"/>
      <c r="N61" s="389"/>
      <c r="O61" s="389"/>
      <c r="P61" s="389"/>
      <c r="Q61" s="390"/>
      <c r="R61" s="391"/>
      <c r="S61" s="391"/>
      <c r="T61" s="391"/>
      <c r="U61" s="375"/>
      <c r="V61" s="376"/>
      <c r="W61" s="399" t="str">
        <f>IF(Q59="","",IF(OR(AND($AJ$9=7,Q59&lt;=750,$H$21="可"),(AND($AJ$9=8,Q59&lt;=900,$H$21="可"))),"可","否"))</f>
        <v/>
      </c>
      <c r="X61" s="399"/>
      <c r="Y61" s="399"/>
      <c r="Z61" s="399"/>
    </row>
    <row r="62" spans="2:32" ht="21.95" customHeight="1" x14ac:dyDescent="0.15">
      <c r="B62" s="357"/>
      <c r="C62" s="358"/>
      <c r="D62" s="358"/>
      <c r="E62" s="358"/>
      <c r="F62" s="358"/>
      <c r="G62" s="358"/>
      <c r="H62" s="358"/>
      <c r="I62" s="358"/>
      <c r="J62" s="358"/>
      <c r="K62" s="359"/>
      <c r="L62" s="389" t="str">
        <f t="shared" si="3"/>
        <v/>
      </c>
      <c r="M62" s="389"/>
      <c r="N62" s="389"/>
      <c r="O62" s="389"/>
      <c r="P62" s="389"/>
      <c r="Q62" s="390"/>
      <c r="R62" s="391"/>
      <c r="S62" s="391"/>
      <c r="T62" s="391"/>
      <c r="U62" s="375"/>
      <c r="V62" s="376"/>
      <c r="W62" s="399" t="str">
        <f t="shared" ref="W62:W77" si="4">IF(Q60="","",IF(OR(AND($AJ$9=7,Q60&lt;=750,$H$21="可"),(AND($AJ$9=8,Q60&lt;=900,$H$21="可"))),"可","否"))</f>
        <v/>
      </c>
      <c r="X62" s="399"/>
      <c r="Y62" s="399"/>
      <c r="Z62" s="399"/>
    </row>
    <row r="63" spans="2:32" ht="21.95" customHeight="1" x14ac:dyDescent="0.15">
      <c r="B63" s="357"/>
      <c r="C63" s="358"/>
      <c r="D63" s="358"/>
      <c r="E63" s="358"/>
      <c r="F63" s="358"/>
      <c r="G63" s="358"/>
      <c r="H63" s="358"/>
      <c r="I63" s="358"/>
      <c r="J63" s="358"/>
      <c r="K63" s="359"/>
      <c r="L63" s="389" t="str">
        <f t="shared" si="3"/>
        <v/>
      </c>
      <c r="M63" s="389"/>
      <c r="N63" s="389"/>
      <c r="O63" s="389"/>
      <c r="P63" s="389"/>
      <c r="Q63" s="390"/>
      <c r="R63" s="391"/>
      <c r="S63" s="391"/>
      <c r="T63" s="391"/>
      <c r="U63" s="375"/>
      <c r="V63" s="376"/>
      <c r="W63" s="399" t="str">
        <f t="shared" si="4"/>
        <v/>
      </c>
      <c r="X63" s="399"/>
      <c r="Y63" s="399"/>
      <c r="Z63" s="399"/>
    </row>
    <row r="64" spans="2:32" ht="21.95" customHeight="1" x14ac:dyDescent="0.15">
      <c r="B64" s="357"/>
      <c r="C64" s="358"/>
      <c r="D64" s="358"/>
      <c r="E64" s="358"/>
      <c r="F64" s="358"/>
      <c r="G64" s="358"/>
      <c r="H64" s="358"/>
      <c r="I64" s="358"/>
      <c r="J64" s="358"/>
      <c r="K64" s="359"/>
      <c r="L64" s="389" t="str">
        <f t="shared" si="3"/>
        <v/>
      </c>
      <c r="M64" s="389"/>
      <c r="N64" s="389"/>
      <c r="O64" s="389"/>
      <c r="P64" s="389"/>
      <c r="Q64" s="390"/>
      <c r="R64" s="391"/>
      <c r="S64" s="391"/>
      <c r="T64" s="391"/>
      <c r="U64" s="375"/>
      <c r="V64" s="376"/>
      <c r="W64" s="399" t="str">
        <f t="shared" si="4"/>
        <v/>
      </c>
      <c r="X64" s="399"/>
      <c r="Y64" s="399"/>
      <c r="Z64" s="399"/>
    </row>
    <row r="65" spans="2:32" ht="21.95" customHeight="1" x14ac:dyDescent="0.15">
      <c r="B65" s="357"/>
      <c r="C65" s="358"/>
      <c r="D65" s="358"/>
      <c r="E65" s="358"/>
      <c r="F65" s="358"/>
      <c r="G65" s="358"/>
      <c r="H65" s="358"/>
      <c r="I65" s="358"/>
      <c r="J65" s="358"/>
      <c r="K65" s="359"/>
      <c r="L65" s="389" t="str">
        <f t="shared" si="3"/>
        <v/>
      </c>
      <c r="M65" s="389"/>
      <c r="N65" s="389"/>
      <c r="O65" s="389"/>
      <c r="P65" s="389"/>
      <c r="Q65" s="390"/>
      <c r="R65" s="391"/>
      <c r="S65" s="391"/>
      <c r="T65" s="391"/>
      <c r="U65" s="375"/>
      <c r="V65" s="376"/>
      <c r="W65" s="399" t="str">
        <f t="shared" si="4"/>
        <v/>
      </c>
      <c r="X65" s="399"/>
      <c r="Y65" s="399"/>
      <c r="Z65" s="399"/>
    </row>
    <row r="66" spans="2:32" ht="21.95" customHeight="1" x14ac:dyDescent="0.15">
      <c r="B66" s="357"/>
      <c r="C66" s="358"/>
      <c r="D66" s="358"/>
      <c r="E66" s="358"/>
      <c r="F66" s="358"/>
      <c r="G66" s="358"/>
      <c r="H66" s="358"/>
      <c r="I66" s="358"/>
      <c r="J66" s="358"/>
      <c r="K66" s="359"/>
      <c r="L66" s="389" t="str">
        <f t="shared" si="3"/>
        <v/>
      </c>
      <c r="M66" s="389"/>
      <c r="N66" s="389"/>
      <c r="O66" s="389"/>
      <c r="P66" s="389"/>
      <c r="Q66" s="390"/>
      <c r="R66" s="391"/>
      <c r="S66" s="391"/>
      <c r="T66" s="391"/>
      <c r="U66" s="401" t="s">
        <v>179</v>
      </c>
      <c r="V66" s="412"/>
      <c r="W66" s="399" t="str">
        <f t="shared" si="4"/>
        <v/>
      </c>
      <c r="X66" s="399"/>
      <c r="Y66" s="399"/>
      <c r="Z66" s="399"/>
    </row>
    <row r="67" spans="2:32" ht="21.95" customHeight="1" x14ac:dyDescent="0.15">
      <c r="B67" s="357"/>
      <c r="C67" s="358"/>
      <c r="D67" s="358"/>
      <c r="E67" s="358"/>
      <c r="F67" s="358"/>
      <c r="G67" s="358"/>
      <c r="H67" s="358"/>
      <c r="I67" s="358"/>
      <c r="J67" s="358"/>
      <c r="K67" s="359"/>
      <c r="L67" s="389" t="str">
        <f t="shared" si="3"/>
        <v/>
      </c>
      <c r="M67" s="389"/>
      <c r="N67" s="389"/>
      <c r="O67" s="389"/>
      <c r="P67" s="389"/>
      <c r="Q67" s="390"/>
      <c r="R67" s="391"/>
      <c r="S67" s="391"/>
      <c r="T67" s="391"/>
      <c r="U67" s="401"/>
      <c r="V67" s="412"/>
      <c r="W67" s="399" t="str">
        <f t="shared" si="4"/>
        <v/>
      </c>
      <c r="X67" s="399"/>
      <c r="Y67" s="399"/>
      <c r="Z67" s="399"/>
    </row>
    <row r="68" spans="2:32" ht="21.95" customHeight="1" x14ac:dyDescent="0.15">
      <c r="B68" s="357"/>
      <c r="C68" s="358"/>
      <c r="D68" s="358"/>
      <c r="E68" s="358"/>
      <c r="F68" s="358"/>
      <c r="G68" s="358"/>
      <c r="H68" s="358"/>
      <c r="I68" s="358"/>
      <c r="J68" s="358"/>
      <c r="K68" s="359"/>
      <c r="L68" s="389" t="str">
        <f t="shared" si="3"/>
        <v/>
      </c>
      <c r="M68" s="389"/>
      <c r="N68" s="389"/>
      <c r="O68" s="389"/>
      <c r="P68" s="389"/>
      <c r="Q68" s="390"/>
      <c r="R68" s="391"/>
      <c r="S68" s="391"/>
      <c r="T68" s="391"/>
      <c r="U68" s="401"/>
      <c r="V68" s="412"/>
      <c r="W68" s="399" t="str">
        <f t="shared" si="4"/>
        <v/>
      </c>
      <c r="X68" s="399"/>
      <c r="Y68" s="399"/>
      <c r="Z68" s="399"/>
    </row>
    <row r="69" spans="2:32" ht="21.95" customHeight="1" x14ac:dyDescent="0.15">
      <c r="B69" s="357"/>
      <c r="C69" s="358"/>
      <c r="D69" s="358"/>
      <c r="E69" s="358"/>
      <c r="F69" s="358"/>
      <c r="G69" s="358"/>
      <c r="H69" s="358"/>
      <c r="I69" s="358"/>
      <c r="J69" s="358"/>
      <c r="K69" s="359"/>
      <c r="L69" s="389" t="str">
        <f t="shared" si="3"/>
        <v/>
      </c>
      <c r="M69" s="389"/>
      <c r="N69" s="389"/>
      <c r="O69" s="389"/>
      <c r="P69" s="389"/>
      <c r="Q69" s="390"/>
      <c r="R69" s="391"/>
      <c r="S69" s="391"/>
      <c r="T69" s="391"/>
      <c r="U69" s="401"/>
      <c r="V69" s="412"/>
      <c r="W69" s="399" t="str">
        <f t="shared" si="4"/>
        <v/>
      </c>
      <c r="X69" s="399"/>
      <c r="Y69" s="399"/>
      <c r="Z69" s="399"/>
    </row>
    <row r="70" spans="2:32" ht="21.95" customHeight="1" x14ac:dyDescent="0.15">
      <c r="B70" s="357"/>
      <c r="C70" s="358"/>
      <c r="D70" s="358"/>
      <c r="E70" s="358"/>
      <c r="F70" s="358"/>
      <c r="G70" s="358"/>
      <c r="H70" s="358"/>
      <c r="I70" s="358"/>
      <c r="J70" s="358"/>
      <c r="K70" s="359"/>
      <c r="L70" s="389" t="str">
        <f t="shared" si="3"/>
        <v/>
      </c>
      <c r="M70" s="389"/>
      <c r="N70" s="389"/>
      <c r="O70" s="389"/>
      <c r="P70" s="389"/>
      <c r="Q70" s="390"/>
      <c r="R70" s="391"/>
      <c r="S70" s="391"/>
      <c r="T70" s="391"/>
      <c r="U70" s="375"/>
      <c r="V70" s="376"/>
      <c r="W70" s="399" t="str">
        <f t="shared" si="4"/>
        <v/>
      </c>
      <c r="X70" s="399"/>
      <c r="Y70" s="399"/>
      <c r="Z70" s="399"/>
    </row>
    <row r="71" spans="2:32" ht="21.95" customHeight="1" x14ac:dyDescent="0.15">
      <c r="B71" s="357"/>
      <c r="C71" s="358"/>
      <c r="D71" s="358"/>
      <c r="E71" s="358"/>
      <c r="F71" s="358"/>
      <c r="G71" s="358"/>
      <c r="H71" s="358"/>
      <c r="I71" s="358"/>
      <c r="J71" s="358"/>
      <c r="K71" s="359"/>
      <c r="L71" s="389" t="str">
        <f t="shared" si="3"/>
        <v/>
      </c>
      <c r="M71" s="389"/>
      <c r="N71" s="389"/>
      <c r="O71" s="389"/>
      <c r="P71" s="389"/>
      <c r="Q71" s="390"/>
      <c r="R71" s="391"/>
      <c r="S71" s="391"/>
      <c r="T71" s="391"/>
      <c r="U71" s="375"/>
      <c r="V71" s="376"/>
      <c r="W71" s="399" t="str">
        <f t="shared" si="4"/>
        <v/>
      </c>
      <c r="X71" s="399"/>
      <c r="Y71" s="399"/>
      <c r="Z71" s="399"/>
    </row>
    <row r="72" spans="2:32" ht="21.95" customHeight="1" x14ac:dyDescent="0.15">
      <c r="B72" s="357"/>
      <c r="C72" s="358"/>
      <c r="D72" s="358"/>
      <c r="E72" s="358"/>
      <c r="F72" s="358"/>
      <c r="G72" s="358"/>
      <c r="H72" s="358"/>
      <c r="I72" s="358"/>
      <c r="J72" s="358"/>
      <c r="K72" s="359"/>
      <c r="L72" s="389" t="str">
        <f t="shared" si="3"/>
        <v/>
      </c>
      <c r="M72" s="389"/>
      <c r="N72" s="389"/>
      <c r="O72" s="389"/>
      <c r="P72" s="389"/>
      <c r="Q72" s="390"/>
      <c r="R72" s="391"/>
      <c r="S72" s="391"/>
      <c r="T72" s="391"/>
      <c r="U72" s="375"/>
      <c r="V72" s="376"/>
      <c r="W72" s="399" t="str">
        <f t="shared" si="4"/>
        <v/>
      </c>
      <c r="X72" s="399"/>
      <c r="Y72" s="399"/>
      <c r="Z72" s="399"/>
    </row>
    <row r="73" spans="2:32" ht="21.95" customHeight="1" x14ac:dyDescent="0.15">
      <c r="B73" s="357"/>
      <c r="C73" s="358"/>
      <c r="D73" s="358"/>
      <c r="E73" s="358"/>
      <c r="F73" s="358"/>
      <c r="G73" s="358"/>
      <c r="H73" s="358"/>
      <c r="I73" s="358"/>
      <c r="J73" s="358"/>
      <c r="K73" s="359"/>
      <c r="L73" s="389" t="str">
        <f t="shared" si="3"/>
        <v/>
      </c>
      <c r="M73" s="389"/>
      <c r="N73" s="389"/>
      <c r="O73" s="389"/>
      <c r="P73" s="389"/>
      <c r="Q73" s="413"/>
      <c r="R73" s="413"/>
      <c r="S73" s="413"/>
      <c r="T73" s="413"/>
      <c r="W73" s="399" t="str">
        <f t="shared" si="4"/>
        <v/>
      </c>
      <c r="X73" s="399"/>
      <c r="Y73" s="399"/>
      <c r="Z73" s="399"/>
    </row>
    <row r="74" spans="2:32" ht="21.95" customHeight="1" x14ac:dyDescent="0.15">
      <c r="B74" s="357"/>
      <c r="C74" s="358"/>
      <c r="D74" s="358"/>
      <c r="E74" s="358"/>
      <c r="F74" s="358"/>
      <c r="G74" s="358"/>
      <c r="H74" s="358"/>
      <c r="I74" s="358"/>
      <c r="J74" s="358"/>
      <c r="K74" s="359"/>
      <c r="L74" s="389" t="str">
        <f t="shared" si="3"/>
        <v/>
      </c>
      <c r="M74" s="389"/>
      <c r="N74" s="389"/>
      <c r="O74" s="389"/>
      <c r="P74" s="389"/>
      <c r="Q74" s="413"/>
      <c r="R74" s="413"/>
      <c r="S74" s="413"/>
      <c r="T74" s="413"/>
      <c r="W74" s="399" t="str">
        <f t="shared" si="4"/>
        <v/>
      </c>
      <c r="X74" s="399"/>
      <c r="Y74" s="399"/>
      <c r="Z74" s="399"/>
    </row>
    <row r="75" spans="2:32" ht="21.95" customHeight="1" x14ac:dyDescent="0.15">
      <c r="B75" s="357"/>
      <c r="C75" s="358"/>
      <c r="D75" s="358"/>
      <c r="E75" s="358"/>
      <c r="F75" s="358"/>
      <c r="G75" s="358"/>
      <c r="H75" s="358"/>
      <c r="I75" s="358"/>
      <c r="J75" s="358"/>
      <c r="K75" s="359"/>
      <c r="L75" s="389" t="str">
        <f t="shared" si="3"/>
        <v/>
      </c>
      <c r="M75" s="389"/>
      <c r="N75" s="389"/>
      <c r="O75" s="389"/>
      <c r="P75" s="389"/>
      <c r="Q75" s="413"/>
      <c r="R75" s="413"/>
      <c r="S75" s="413"/>
      <c r="T75" s="413"/>
      <c r="W75" s="399" t="str">
        <f t="shared" si="4"/>
        <v/>
      </c>
      <c r="X75" s="399"/>
      <c r="Y75" s="399"/>
      <c r="Z75" s="399"/>
    </row>
    <row r="76" spans="2:32" ht="21.95" customHeight="1" x14ac:dyDescent="0.15">
      <c r="B76" s="357"/>
      <c r="C76" s="358"/>
      <c r="D76" s="358"/>
      <c r="E76" s="358"/>
      <c r="F76" s="358"/>
      <c r="G76" s="358"/>
      <c r="H76" s="358"/>
      <c r="I76" s="358"/>
      <c r="J76" s="358"/>
      <c r="K76" s="359"/>
      <c r="L76" s="389" t="str">
        <f t="shared" si="3"/>
        <v/>
      </c>
      <c r="M76" s="389"/>
      <c r="N76" s="389"/>
      <c r="O76" s="389"/>
      <c r="P76" s="389"/>
      <c r="Q76" s="413"/>
      <c r="R76" s="413"/>
      <c r="S76" s="413"/>
      <c r="T76" s="413"/>
      <c r="W76" s="399" t="str">
        <f t="shared" si="4"/>
        <v/>
      </c>
      <c r="X76" s="399"/>
      <c r="Y76" s="399"/>
      <c r="Z76" s="399"/>
    </row>
    <row r="77" spans="2:32" ht="21.95" customHeight="1" x14ac:dyDescent="0.15">
      <c r="B77" s="357"/>
      <c r="C77" s="358"/>
      <c r="D77" s="358"/>
      <c r="E77" s="358"/>
      <c r="F77" s="358"/>
      <c r="G77" s="358"/>
      <c r="H77" s="358"/>
      <c r="I77" s="358"/>
      <c r="J77" s="358"/>
      <c r="K77" s="359"/>
      <c r="L77" s="389" t="str">
        <f t="shared" si="3"/>
        <v/>
      </c>
      <c r="M77" s="389"/>
      <c r="N77" s="389"/>
      <c r="O77" s="389"/>
      <c r="P77" s="389"/>
      <c r="Q77" s="413"/>
      <c r="R77" s="413"/>
      <c r="S77" s="413"/>
      <c r="T77" s="413"/>
      <c r="W77" s="399" t="str">
        <f t="shared" si="4"/>
        <v/>
      </c>
      <c r="X77" s="399"/>
      <c r="Y77" s="399"/>
      <c r="Z77" s="399"/>
    </row>
    <row r="78" spans="2:32" ht="21.95" customHeight="1" x14ac:dyDescent="0.15">
      <c r="B78" s="369" t="s">
        <v>195</v>
      </c>
      <c r="C78" s="370"/>
      <c r="D78" s="370"/>
      <c r="E78" s="370"/>
      <c r="F78" s="370"/>
      <c r="G78" s="370"/>
      <c r="H78" s="370"/>
      <c r="I78" s="370"/>
      <c r="J78" s="370"/>
      <c r="K78" s="370"/>
      <c r="L78" s="370"/>
      <c r="M78" s="370"/>
      <c r="N78" s="370"/>
      <c r="O78" s="370"/>
      <c r="P78" s="370"/>
      <c r="Q78" s="370"/>
      <c r="R78" s="370"/>
      <c r="S78" s="370"/>
      <c r="T78" s="370"/>
      <c r="U78" s="370"/>
      <c r="V78" s="370"/>
      <c r="W78" s="370"/>
      <c r="X78" s="370"/>
      <c r="Y78" s="370"/>
      <c r="Z78" s="370"/>
      <c r="AA78" s="370"/>
      <c r="AB78" s="370"/>
      <c r="AC78" s="370"/>
      <c r="AD78" s="370"/>
      <c r="AE78" s="370"/>
      <c r="AF78" s="370"/>
    </row>
    <row r="79" spans="2:32" ht="21.95" customHeight="1" x14ac:dyDescent="0.15">
      <c r="B79" s="369"/>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row>
    <row r="80" spans="2:32" ht="21.95" customHeight="1" x14ac:dyDescent="0.15">
      <c r="B80" s="369"/>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row>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sheetData>
  <mergeCells count="182">
    <mergeCell ref="B78:AF80"/>
    <mergeCell ref="B76:K76"/>
    <mergeCell ref="L76:P76"/>
    <mergeCell ref="Q76:T76"/>
    <mergeCell ref="W76:Z76"/>
    <mergeCell ref="B77:K77"/>
    <mergeCell ref="L77:P77"/>
    <mergeCell ref="Q77:T77"/>
    <mergeCell ref="W77:Z77"/>
    <mergeCell ref="B74:K74"/>
    <mergeCell ref="L74:P74"/>
    <mergeCell ref="Q74:T74"/>
    <mergeCell ref="W74:Z74"/>
    <mergeCell ref="B75:K75"/>
    <mergeCell ref="L75:P75"/>
    <mergeCell ref="Q75:T75"/>
    <mergeCell ref="W75:Z75"/>
    <mergeCell ref="B72:K72"/>
    <mergeCell ref="L72:P72"/>
    <mergeCell ref="Q72:T72"/>
    <mergeCell ref="U72:V72"/>
    <mergeCell ref="W72:Z72"/>
    <mergeCell ref="B73:K73"/>
    <mergeCell ref="L73:P73"/>
    <mergeCell ref="Q73:T73"/>
    <mergeCell ref="W73:Z73"/>
    <mergeCell ref="B70:K70"/>
    <mergeCell ref="L70:P70"/>
    <mergeCell ref="Q70:T70"/>
    <mergeCell ref="U70:V70"/>
    <mergeCell ref="W70:Z70"/>
    <mergeCell ref="B71:K71"/>
    <mergeCell ref="L71:P71"/>
    <mergeCell ref="Q71:T71"/>
    <mergeCell ref="U71:V71"/>
    <mergeCell ref="W71:Z71"/>
    <mergeCell ref="L68:P68"/>
    <mergeCell ref="Q68:T68"/>
    <mergeCell ref="W68:Z68"/>
    <mergeCell ref="B69:K69"/>
    <mergeCell ref="L69:P69"/>
    <mergeCell ref="Q69:T69"/>
    <mergeCell ref="W69:Z69"/>
    <mergeCell ref="B66:K66"/>
    <mergeCell ref="L66:P66"/>
    <mergeCell ref="Q66:T66"/>
    <mergeCell ref="U66:V69"/>
    <mergeCell ref="W66:Z66"/>
    <mergeCell ref="B67:K67"/>
    <mergeCell ref="L67:P67"/>
    <mergeCell ref="Q67:T67"/>
    <mergeCell ref="W67:Z67"/>
    <mergeCell ref="B68:K68"/>
    <mergeCell ref="B64:K64"/>
    <mergeCell ref="L64:P64"/>
    <mergeCell ref="Q64:T64"/>
    <mergeCell ref="U64:V64"/>
    <mergeCell ref="W64:Z64"/>
    <mergeCell ref="B65:K65"/>
    <mergeCell ref="L65:P65"/>
    <mergeCell ref="Q65:T65"/>
    <mergeCell ref="U65:V65"/>
    <mergeCell ref="W65:Z65"/>
    <mergeCell ref="B62:K62"/>
    <mergeCell ref="L62:P62"/>
    <mergeCell ref="Q62:T62"/>
    <mergeCell ref="U62:V62"/>
    <mergeCell ref="W62:Z62"/>
    <mergeCell ref="B63:K63"/>
    <mergeCell ref="L63:P63"/>
    <mergeCell ref="Q63:T63"/>
    <mergeCell ref="U63:V63"/>
    <mergeCell ref="W63:Z63"/>
    <mergeCell ref="B60:K60"/>
    <mergeCell ref="L60:P60"/>
    <mergeCell ref="Q60:T60"/>
    <mergeCell ref="U60:V60"/>
    <mergeCell ref="W60:Z60"/>
    <mergeCell ref="B61:K61"/>
    <mergeCell ref="L61:P61"/>
    <mergeCell ref="Q61:T61"/>
    <mergeCell ref="U61:V61"/>
    <mergeCell ref="W61:Z61"/>
    <mergeCell ref="B57:K58"/>
    <mergeCell ref="L57:P58"/>
    <mergeCell ref="Q57:T58"/>
    <mergeCell ref="U57:V58"/>
    <mergeCell ref="W57:Z58"/>
    <mergeCell ref="B59:K59"/>
    <mergeCell ref="L59:P59"/>
    <mergeCell ref="Q59:T59"/>
    <mergeCell ref="U59:V59"/>
    <mergeCell ref="W59:Z59"/>
    <mergeCell ref="B49:W49"/>
    <mergeCell ref="B51:J52"/>
    <mergeCell ref="K51:AF51"/>
    <mergeCell ref="K52:AF52"/>
    <mergeCell ref="B53:AF53"/>
    <mergeCell ref="B55:I55"/>
    <mergeCell ref="B43:K43"/>
    <mergeCell ref="L43:P43"/>
    <mergeCell ref="Q43:T43"/>
    <mergeCell ref="U43:X43"/>
    <mergeCell ref="AA43:AD43"/>
    <mergeCell ref="B44:AF47"/>
    <mergeCell ref="AA41:AD41"/>
    <mergeCell ref="B42:K42"/>
    <mergeCell ref="L42:P42"/>
    <mergeCell ref="Q42:T42"/>
    <mergeCell ref="U42:X42"/>
    <mergeCell ref="AA42:AD42"/>
    <mergeCell ref="B40:K40"/>
    <mergeCell ref="L40:P40"/>
    <mergeCell ref="Q40:T40"/>
    <mergeCell ref="U40:X40"/>
    <mergeCell ref="Y40:Z43"/>
    <mergeCell ref="AA40:AD40"/>
    <mergeCell ref="B41:K41"/>
    <mergeCell ref="L41:P41"/>
    <mergeCell ref="Q41:T41"/>
    <mergeCell ref="U41:X41"/>
    <mergeCell ref="B39:K39"/>
    <mergeCell ref="L39:P39"/>
    <mergeCell ref="Q39:T39"/>
    <mergeCell ref="U39:X39"/>
    <mergeCell ref="Y39:Z39"/>
    <mergeCell ref="AA39:AD39"/>
    <mergeCell ref="B38:K38"/>
    <mergeCell ref="L38:P38"/>
    <mergeCell ref="Q38:T38"/>
    <mergeCell ref="U38:X38"/>
    <mergeCell ref="Y38:Z38"/>
    <mergeCell ref="AA38:AD38"/>
    <mergeCell ref="B37:K37"/>
    <mergeCell ref="L37:P37"/>
    <mergeCell ref="Q37:T37"/>
    <mergeCell ref="U37:X37"/>
    <mergeCell ref="Y37:Z37"/>
    <mergeCell ref="AA37:AD37"/>
    <mergeCell ref="B36:K36"/>
    <mergeCell ref="L36:P36"/>
    <mergeCell ref="Q36:T36"/>
    <mergeCell ref="U36:X36"/>
    <mergeCell ref="Y36:Z36"/>
    <mergeCell ref="AA36:AD36"/>
    <mergeCell ref="B22:AF30"/>
    <mergeCell ref="B32:I32"/>
    <mergeCell ref="B34:K35"/>
    <mergeCell ref="L34:P35"/>
    <mergeCell ref="Q34:T35"/>
    <mergeCell ref="U34:X35"/>
    <mergeCell ref="Y34:Z35"/>
    <mergeCell ref="AA34:AD35"/>
    <mergeCell ref="B19:Y19"/>
    <mergeCell ref="Z19:AB19"/>
    <mergeCell ref="B20:G20"/>
    <mergeCell ref="H20:J20"/>
    <mergeCell ref="B21:G21"/>
    <mergeCell ref="H21:J21"/>
    <mergeCell ref="B17:K17"/>
    <mergeCell ref="L17:M17"/>
    <mergeCell ref="N17:O17"/>
    <mergeCell ref="Q17:R17"/>
    <mergeCell ref="B18:O18"/>
    <mergeCell ref="P18:R18"/>
    <mergeCell ref="U11:X11"/>
    <mergeCell ref="Y11:AF11"/>
    <mergeCell ref="B12:F12"/>
    <mergeCell ref="G12:Q12"/>
    <mergeCell ref="R12:U12"/>
    <mergeCell ref="V12:AB12"/>
    <mergeCell ref="B13:AF14"/>
    <mergeCell ref="A2:AG2"/>
    <mergeCell ref="B4:AF7"/>
    <mergeCell ref="B10:F10"/>
    <mergeCell ref="G10:J10"/>
    <mergeCell ref="K10:N10"/>
    <mergeCell ref="O10:AB10"/>
    <mergeCell ref="B11:F11"/>
    <mergeCell ref="G11:J11"/>
    <mergeCell ref="K11:N11"/>
    <mergeCell ref="O11:T11"/>
  </mergeCells>
  <phoneticPr fontId="3"/>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3">
    <dataValidation type="list" allowBlank="1" showInputMessage="1" showErrorMessage="1" sqref="B19:Y19" xr:uid="{F764B2AD-DB38-42F7-BAE8-63BC9D722D0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2:AB12" xr:uid="{530809FA-4E23-44C4-995D-01F8D12003D3}">
      <formula1>$AI$10:$AI$12</formula1>
    </dataValidation>
    <dataValidation type="list" allowBlank="1" showInputMessage="1" showErrorMessage="1" sqref="G12:Q12" xr:uid="{C6020B9A-4AD4-4559-AD4C-7114BC4847C9}">
      <formula1>$AI$4:$AI$8</formula1>
    </dataValidation>
  </dataValidations>
  <pageMargins left="0.7" right="0.7" top="0.75" bottom="0.75" header="0.3" footer="0.3"/>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EC31-8197-49F1-871C-4846FB9169B5}">
  <dimension ref="A1:U31"/>
  <sheetViews>
    <sheetView view="pageBreakPreview" zoomScale="60" zoomScaleNormal="100" workbookViewId="0">
      <selection activeCell="B6" sqref="B6:AD6"/>
    </sheetView>
  </sheetViews>
  <sheetFormatPr defaultRowHeight="13.5" x14ac:dyDescent="0.15"/>
  <cols>
    <col min="1" max="1" width="3.75" style="186" customWidth="1"/>
    <col min="2" max="18" width="9" style="186"/>
    <col min="19" max="19" width="10.75" style="186" customWidth="1"/>
    <col min="20" max="20" width="3.75" style="186" customWidth="1"/>
    <col min="21" max="21" width="5" style="186" customWidth="1"/>
    <col min="22" max="16384" width="9" style="186"/>
  </cols>
  <sheetData>
    <row r="1" spans="1:21" ht="14.25" x14ac:dyDescent="0.15">
      <c r="A1" s="186" t="s">
        <v>196</v>
      </c>
      <c r="B1" s="187"/>
      <c r="C1" s="187"/>
      <c r="D1" s="188"/>
      <c r="E1" s="187"/>
      <c r="F1" s="187"/>
      <c r="G1" s="187"/>
      <c r="H1" s="189"/>
      <c r="I1" s="189"/>
      <c r="J1" s="189"/>
      <c r="K1" s="189"/>
      <c r="L1" s="189"/>
      <c r="M1" s="189"/>
      <c r="N1" s="189"/>
      <c r="O1" s="189"/>
      <c r="P1" s="189"/>
      <c r="Q1" s="189"/>
      <c r="R1" s="189"/>
      <c r="S1" s="189"/>
      <c r="T1" s="189"/>
      <c r="U1" s="189"/>
    </row>
    <row r="2" spans="1:21" ht="18.75" x14ac:dyDescent="0.2">
      <c r="A2" s="426" t="s">
        <v>197</v>
      </c>
      <c r="B2" s="426"/>
      <c r="C2" s="426"/>
      <c r="D2" s="426"/>
      <c r="E2" s="426"/>
      <c r="F2" s="426"/>
      <c r="G2" s="426"/>
      <c r="H2" s="426"/>
      <c r="I2" s="426"/>
      <c r="J2" s="426"/>
      <c r="K2" s="426"/>
      <c r="L2" s="426"/>
      <c r="M2" s="426"/>
      <c r="N2" s="426"/>
      <c r="O2" s="426"/>
      <c r="P2" s="426"/>
      <c r="Q2" s="426"/>
      <c r="R2" s="426"/>
      <c r="S2" s="426"/>
      <c r="T2" s="426"/>
      <c r="U2" s="190"/>
    </row>
    <row r="3" spans="1:21" ht="14.25" x14ac:dyDescent="0.15">
      <c r="B3" s="191"/>
      <c r="C3" s="191"/>
      <c r="D3" s="191"/>
      <c r="E3" s="191"/>
      <c r="F3" s="191"/>
      <c r="G3" s="191"/>
      <c r="H3" s="191"/>
      <c r="I3" s="191"/>
      <c r="J3" s="191"/>
      <c r="K3" s="191"/>
      <c r="L3" s="191"/>
      <c r="M3" s="191"/>
      <c r="N3" s="191"/>
      <c r="O3" s="191"/>
      <c r="P3" s="191"/>
      <c r="Q3" s="191"/>
      <c r="R3" s="191"/>
      <c r="S3" s="189"/>
      <c r="T3" s="191"/>
      <c r="U3" s="191"/>
    </row>
    <row r="4" spans="1:21" ht="99.75" customHeight="1" x14ac:dyDescent="0.15">
      <c r="B4" s="427" t="s">
        <v>198</v>
      </c>
      <c r="C4" s="427"/>
      <c r="D4" s="427"/>
      <c r="E4" s="427"/>
      <c r="F4" s="427"/>
      <c r="G4" s="427"/>
      <c r="H4" s="427"/>
      <c r="I4" s="427"/>
      <c r="J4" s="427"/>
      <c r="K4" s="427"/>
      <c r="L4" s="427"/>
      <c r="M4" s="427"/>
      <c r="N4" s="427"/>
      <c r="O4" s="427"/>
      <c r="P4" s="427"/>
      <c r="Q4" s="427"/>
      <c r="R4" s="427"/>
      <c r="S4" s="427"/>
      <c r="T4" s="192"/>
      <c r="U4" s="192"/>
    </row>
    <row r="5" spans="1:21" ht="14.25" x14ac:dyDescent="0.15">
      <c r="K5" s="189"/>
      <c r="L5" s="189"/>
      <c r="M5" s="189"/>
      <c r="N5" s="189"/>
      <c r="Q5" s="193"/>
      <c r="R5" s="193"/>
      <c r="S5" s="193"/>
    </row>
    <row r="6" spans="1:21" ht="14.25" x14ac:dyDescent="0.15">
      <c r="B6" s="194" t="s">
        <v>199</v>
      </c>
      <c r="C6" s="195"/>
      <c r="D6" s="195"/>
      <c r="E6" s="195"/>
      <c r="F6" s="195"/>
      <c r="G6" s="195"/>
      <c r="H6" s="195"/>
      <c r="I6" s="195"/>
      <c r="J6" s="195"/>
      <c r="K6" s="195"/>
      <c r="L6" s="195"/>
      <c r="M6" s="175"/>
      <c r="N6" s="175"/>
      <c r="O6" s="175"/>
      <c r="P6" s="175"/>
      <c r="Q6" s="175"/>
      <c r="R6" s="175"/>
      <c r="T6" s="196"/>
      <c r="U6" s="196"/>
    </row>
    <row r="7" spans="1:21" x14ac:dyDescent="0.15">
      <c r="B7" s="197"/>
      <c r="C7" s="198"/>
      <c r="D7" s="199"/>
      <c r="E7" s="200"/>
      <c r="F7" s="428" t="s">
        <v>200</v>
      </c>
      <c r="G7" s="201"/>
      <c r="H7" s="202"/>
      <c r="I7" s="202"/>
      <c r="J7" s="203" t="s">
        <v>155</v>
      </c>
      <c r="K7" s="204"/>
      <c r="L7" s="202" t="s">
        <v>156</v>
      </c>
      <c r="M7" s="202"/>
      <c r="N7" s="202"/>
      <c r="O7" s="205"/>
      <c r="P7" s="430">
        <f>K7+1</f>
        <v>1</v>
      </c>
      <c r="Q7" s="431"/>
      <c r="R7" s="432"/>
      <c r="S7" s="433" t="s">
        <v>201</v>
      </c>
      <c r="T7" s="196"/>
      <c r="U7" s="196"/>
    </row>
    <row r="8" spans="1:21" x14ac:dyDescent="0.15">
      <c r="B8" s="206"/>
      <c r="C8" s="207"/>
      <c r="D8" s="208"/>
      <c r="E8" s="209"/>
      <c r="F8" s="429"/>
      <c r="G8" s="210" t="s">
        <v>202</v>
      </c>
      <c r="H8" s="211" t="s">
        <v>203</v>
      </c>
      <c r="I8" s="210" t="s">
        <v>204</v>
      </c>
      <c r="J8" s="211" t="s">
        <v>205</v>
      </c>
      <c r="K8" s="211" t="s">
        <v>206</v>
      </c>
      <c r="L8" s="212" t="s">
        <v>207</v>
      </c>
      <c r="M8" s="210" t="s">
        <v>208</v>
      </c>
      <c r="N8" s="211" t="s">
        <v>209</v>
      </c>
      <c r="O8" s="211" t="s">
        <v>210</v>
      </c>
      <c r="P8" s="210" t="s">
        <v>211</v>
      </c>
      <c r="Q8" s="211" t="s">
        <v>212</v>
      </c>
      <c r="R8" s="211" t="s">
        <v>213</v>
      </c>
      <c r="S8" s="434"/>
      <c r="T8" s="196"/>
      <c r="U8" s="196"/>
    </row>
    <row r="9" spans="1:21" ht="14.25" x14ac:dyDescent="0.15">
      <c r="B9" s="414" t="s">
        <v>214</v>
      </c>
      <c r="C9" s="417" t="s">
        <v>215</v>
      </c>
      <c r="D9" s="418"/>
      <c r="E9" s="419"/>
      <c r="F9" s="213">
        <v>0.5</v>
      </c>
      <c r="G9" s="214"/>
      <c r="H9" s="215"/>
      <c r="I9" s="215"/>
      <c r="J9" s="215"/>
      <c r="K9" s="215"/>
      <c r="L9" s="215"/>
      <c r="M9" s="215"/>
      <c r="N9" s="215"/>
      <c r="O9" s="215"/>
      <c r="P9" s="215"/>
      <c r="Q9" s="215"/>
      <c r="R9" s="215"/>
      <c r="S9" s="216"/>
      <c r="T9" s="189"/>
      <c r="U9" s="189"/>
    </row>
    <row r="10" spans="1:21" ht="14.25" x14ac:dyDescent="0.15">
      <c r="B10" s="415"/>
      <c r="C10" s="420" t="s">
        <v>216</v>
      </c>
      <c r="D10" s="421"/>
      <c r="E10" s="422"/>
      <c r="F10" s="217">
        <v>0.75</v>
      </c>
      <c r="G10" s="218"/>
      <c r="H10" s="219"/>
      <c r="I10" s="219"/>
      <c r="J10" s="219"/>
      <c r="K10" s="219"/>
      <c r="L10" s="219"/>
      <c r="M10" s="219"/>
      <c r="N10" s="219"/>
      <c r="O10" s="219"/>
      <c r="P10" s="219"/>
      <c r="Q10" s="219"/>
      <c r="R10" s="219"/>
      <c r="S10" s="216"/>
      <c r="T10" s="189"/>
      <c r="U10" s="189"/>
    </row>
    <row r="11" spans="1:21" ht="14.25" x14ac:dyDescent="0.15">
      <c r="B11" s="416"/>
      <c r="C11" s="423" t="s">
        <v>217</v>
      </c>
      <c r="D11" s="424"/>
      <c r="E11" s="425"/>
      <c r="F11" s="220">
        <v>1</v>
      </c>
      <c r="G11" s="221"/>
      <c r="H11" s="222"/>
      <c r="I11" s="222"/>
      <c r="J11" s="222"/>
      <c r="K11" s="222"/>
      <c r="L11" s="222"/>
      <c r="M11" s="222"/>
      <c r="N11" s="222"/>
      <c r="O11" s="222"/>
      <c r="P11" s="222"/>
      <c r="Q11" s="222"/>
      <c r="R11" s="222"/>
      <c r="S11" s="216"/>
      <c r="T11" s="189"/>
      <c r="U11" s="189"/>
    </row>
    <row r="12" spans="1:21" ht="14.25" x14ac:dyDescent="0.15">
      <c r="B12" s="414" t="s">
        <v>218</v>
      </c>
      <c r="C12" s="435" t="s">
        <v>219</v>
      </c>
      <c r="D12" s="438" t="s">
        <v>220</v>
      </c>
      <c r="E12" s="439"/>
      <c r="F12" s="223">
        <v>0.5</v>
      </c>
      <c r="G12" s="224"/>
      <c r="H12" s="225"/>
      <c r="I12" s="224"/>
      <c r="J12" s="225"/>
      <c r="K12" s="225"/>
      <c r="L12" s="226"/>
      <c r="M12" s="224"/>
      <c r="N12" s="225"/>
      <c r="O12" s="227"/>
      <c r="P12" s="224"/>
      <c r="Q12" s="225"/>
      <c r="R12" s="225"/>
      <c r="S12" s="216"/>
      <c r="T12" s="189"/>
      <c r="U12" s="189"/>
    </row>
    <row r="13" spans="1:21" ht="14.25" x14ac:dyDescent="0.15">
      <c r="B13" s="415"/>
      <c r="C13" s="436"/>
      <c r="D13" s="440" t="s">
        <v>216</v>
      </c>
      <c r="E13" s="441"/>
      <c r="F13" s="228">
        <v>0.75</v>
      </c>
      <c r="G13" s="229"/>
      <c r="H13" s="219"/>
      <c r="I13" s="229"/>
      <c r="J13" s="219"/>
      <c r="K13" s="219"/>
      <c r="L13" s="218"/>
      <c r="M13" s="229"/>
      <c r="N13" s="219"/>
      <c r="O13" s="219"/>
      <c r="P13" s="229"/>
      <c r="Q13" s="219"/>
      <c r="R13" s="219"/>
      <c r="S13" s="216"/>
      <c r="T13" s="189"/>
      <c r="U13" s="189"/>
    </row>
    <row r="14" spans="1:21" ht="14.25" x14ac:dyDescent="0.15">
      <c r="B14" s="415"/>
      <c r="C14" s="437"/>
      <c r="D14" s="442" t="s">
        <v>217</v>
      </c>
      <c r="E14" s="443"/>
      <c r="F14" s="230">
        <v>1</v>
      </c>
      <c r="G14" s="231"/>
      <c r="H14" s="222"/>
      <c r="I14" s="231"/>
      <c r="J14" s="222"/>
      <c r="K14" s="222"/>
      <c r="L14" s="221"/>
      <c r="M14" s="231"/>
      <c r="N14" s="222"/>
      <c r="O14" s="222"/>
      <c r="P14" s="231"/>
      <c r="Q14" s="222"/>
      <c r="R14" s="222"/>
      <c r="S14" s="216"/>
      <c r="T14" s="189"/>
      <c r="U14" s="189"/>
    </row>
    <row r="15" spans="1:21" ht="14.25" x14ac:dyDescent="0.15">
      <c r="B15" s="416"/>
      <c r="C15" s="232" t="s">
        <v>221</v>
      </c>
      <c r="D15" s="444" t="s">
        <v>222</v>
      </c>
      <c r="E15" s="445"/>
      <c r="F15" s="233">
        <v>1</v>
      </c>
      <c r="G15" s="224"/>
      <c r="H15" s="225"/>
      <c r="I15" s="224"/>
      <c r="J15" s="225"/>
      <c r="K15" s="225"/>
      <c r="L15" s="226"/>
      <c r="M15" s="224"/>
      <c r="N15" s="225"/>
      <c r="O15" s="225"/>
      <c r="P15" s="224"/>
      <c r="Q15" s="225"/>
      <c r="R15" s="225"/>
      <c r="S15" s="216"/>
      <c r="T15" s="189"/>
      <c r="U15" s="189"/>
    </row>
    <row r="16" spans="1:21" ht="14.25" x14ac:dyDescent="0.15">
      <c r="B16" s="234"/>
      <c r="C16" s="235"/>
      <c r="D16" s="236"/>
      <c r="E16" s="236"/>
      <c r="F16" s="237"/>
      <c r="G16" s="238"/>
      <c r="H16" s="239"/>
      <c r="I16" s="239"/>
      <c r="J16" s="239"/>
      <c r="K16" s="239"/>
      <c r="L16" s="239"/>
      <c r="M16" s="239"/>
      <c r="N16" s="239"/>
      <c r="O16" s="239"/>
      <c r="P16" s="239"/>
      <c r="Q16" s="239"/>
      <c r="R16" s="239"/>
      <c r="S16" s="240"/>
      <c r="T16" s="189"/>
      <c r="U16" s="189"/>
    </row>
    <row r="17" spans="2:21" ht="14.25" x14ac:dyDescent="0.15">
      <c r="B17" s="241"/>
      <c r="C17" s="446" t="s">
        <v>223</v>
      </c>
      <c r="D17" s="446"/>
      <c r="E17" s="446"/>
      <c r="F17" s="242"/>
      <c r="G17" s="243">
        <f>$F$9*G9+$F$10*G10+$F$11*G11+$F$12*G12+$F$13*G13+$F$14*G14+$F$15*G15</f>
        <v>0</v>
      </c>
      <c r="H17" s="243">
        <f t="shared" ref="H17:P17" si="0">$F$9*H9+$F$10*H10+$F$11*H11+$F$12*H12+$F$13*H13+$F$14*H14+$F$15*H15</f>
        <v>0</v>
      </c>
      <c r="I17" s="243">
        <f t="shared" si="0"/>
        <v>0</v>
      </c>
      <c r="J17" s="243">
        <f t="shared" si="0"/>
        <v>0</v>
      </c>
      <c r="K17" s="243">
        <f t="shared" si="0"/>
        <v>0</v>
      </c>
      <c r="L17" s="243">
        <f t="shared" si="0"/>
        <v>0</v>
      </c>
      <c r="M17" s="243">
        <f t="shared" si="0"/>
        <v>0</v>
      </c>
      <c r="N17" s="243">
        <f t="shared" si="0"/>
        <v>0</v>
      </c>
      <c r="O17" s="243">
        <f t="shared" si="0"/>
        <v>0</v>
      </c>
      <c r="P17" s="243">
        <f t="shared" si="0"/>
        <v>0</v>
      </c>
      <c r="Q17" s="243">
        <f>$F$9*Q9+$F$10*Q10+$F$11*Q11+$F$12*Q12+$F$13*Q13+$F$14*Q14+$F$15*Q15</f>
        <v>0</v>
      </c>
      <c r="R17" s="243">
        <f>$F$9*R9+$F$10*R10+$F$11*R11+$F$12*R12+$F$13*R13+$F$14*R14+$F$15*R15</f>
        <v>0</v>
      </c>
      <c r="S17" s="216"/>
      <c r="T17" s="189"/>
      <c r="U17" s="189"/>
    </row>
    <row r="18" spans="2:21" ht="14.25" x14ac:dyDescent="0.15">
      <c r="B18" s="447" t="s">
        <v>224</v>
      </c>
      <c r="C18" s="448"/>
      <c r="D18" s="448"/>
      <c r="E18" s="449"/>
      <c r="F18" s="223">
        <v>0.8571428571428571</v>
      </c>
      <c r="G18" s="244"/>
      <c r="H18" s="244"/>
      <c r="I18" s="244"/>
      <c r="J18" s="244"/>
      <c r="K18" s="244"/>
      <c r="L18" s="244"/>
      <c r="M18" s="244"/>
      <c r="N18" s="244"/>
      <c r="O18" s="244"/>
      <c r="P18" s="244"/>
      <c r="Q18" s="244"/>
      <c r="R18" s="244"/>
      <c r="S18" s="245"/>
      <c r="T18" s="189"/>
      <c r="U18" s="189"/>
    </row>
    <row r="19" spans="2:21" ht="18" customHeight="1" x14ac:dyDescent="0.15">
      <c r="B19" s="241"/>
      <c r="C19" s="446" t="s">
        <v>225</v>
      </c>
      <c r="D19" s="446"/>
      <c r="E19" s="446"/>
      <c r="F19" s="242"/>
      <c r="G19" s="243">
        <f>IF(G18="",G17,ROUND(G17*6/7,2))</f>
        <v>0</v>
      </c>
      <c r="H19" s="243">
        <f t="shared" ref="H19:Q19" si="1">IF(H18="",H17,ROUND(H17*6/7,2))</f>
        <v>0</v>
      </c>
      <c r="I19" s="243">
        <f t="shared" si="1"/>
        <v>0</v>
      </c>
      <c r="J19" s="243">
        <f t="shared" si="1"/>
        <v>0</v>
      </c>
      <c r="K19" s="243">
        <f t="shared" si="1"/>
        <v>0</v>
      </c>
      <c r="L19" s="243">
        <f>IF(L18="",L17,ROUND(L17*6/7,2))</f>
        <v>0</v>
      </c>
      <c r="M19" s="243">
        <f t="shared" si="1"/>
        <v>0</v>
      </c>
      <c r="N19" s="243">
        <f t="shared" si="1"/>
        <v>0</v>
      </c>
      <c r="O19" s="243">
        <f t="shared" si="1"/>
        <v>0</v>
      </c>
      <c r="P19" s="243">
        <f t="shared" si="1"/>
        <v>0</v>
      </c>
      <c r="Q19" s="243">
        <f t="shared" si="1"/>
        <v>0</v>
      </c>
      <c r="R19" s="243">
        <f>IF(R18="",R17,ROUND(R17*6/7,2))</f>
        <v>0</v>
      </c>
      <c r="S19" s="246">
        <f>SUM(G19:Q19)</f>
        <v>0</v>
      </c>
      <c r="T19" s="247" t="s">
        <v>226</v>
      </c>
      <c r="U19" s="248"/>
    </row>
    <row r="20" spans="2:21" ht="14.25" thickBot="1" x14ac:dyDescent="0.2">
      <c r="B20" s="450" t="s">
        <v>227</v>
      </c>
      <c r="C20" s="451"/>
      <c r="D20" s="451"/>
      <c r="E20" s="451"/>
      <c r="F20" s="451"/>
      <c r="G20" s="451"/>
      <c r="H20" s="451"/>
      <c r="I20" s="451"/>
      <c r="J20" s="451"/>
      <c r="K20" s="451"/>
      <c r="L20" s="451"/>
      <c r="M20" s="451"/>
      <c r="N20" s="451"/>
      <c r="O20" s="452"/>
      <c r="P20" s="459" t="s">
        <v>228</v>
      </c>
      <c r="Q20" s="459"/>
      <c r="R20" s="460"/>
      <c r="S20" s="249">
        <f>COUNTIF(G19:Q19,"&gt;0")</f>
        <v>0</v>
      </c>
      <c r="T20" s="248" t="s">
        <v>229</v>
      </c>
      <c r="U20" s="248"/>
    </row>
    <row r="21" spans="2:21" ht="14.25" thickBot="1" x14ac:dyDescent="0.2">
      <c r="B21" s="453"/>
      <c r="C21" s="454"/>
      <c r="D21" s="454"/>
      <c r="E21" s="454"/>
      <c r="F21" s="454"/>
      <c r="G21" s="454"/>
      <c r="H21" s="454"/>
      <c r="I21" s="454"/>
      <c r="J21" s="454"/>
      <c r="K21" s="454"/>
      <c r="L21" s="454"/>
      <c r="M21" s="454"/>
      <c r="N21" s="454"/>
      <c r="O21" s="455"/>
      <c r="P21" s="461" t="s">
        <v>230</v>
      </c>
      <c r="Q21" s="461"/>
      <c r="R21" s="462"/>
      <c r="S21" s="250" t="str">
        <f>IF(S20&lt;1,"",S19/S20)</f>
        <v/>
      </c>
      <c r="T21" s="251" t="s">
        <v>231</v>
      </c>
      <c r="U21" s="251"/>
    </row>
    <row r="22" spans="2:21" ht="14.25" x14ac:dyDescent="0.15">
      <c r="B22" s="456"/>
      <c r="C22" s="457"/>
      <c r="D22" s="457"/>
      <c r="E22" s="457"/>
      <c r="F22" s="457"/>
      <c r="G22" s="457"/>
      <c r="H22" s="457"/>
      <c r="I22" s="457"/>
      <c r="J22" s="457"/>
      <c r="K22" s="457"/>
      <c r="L22" s="457"/>
      <c r="M22" s="457"/>
      <c r="N22" s="457"/>
      <c r="O22" s="458"/>
      <c r="P22" s="463" t="s">
        <v>232</v>
      </c>
      <c r="Q22" s="464"/>
      <c r="R22" s="464"/>
      <c r="S22" s="465"/>
      <c r="T22" s="189"/>
      <c r="U22" s="189"/>
    </row>
    <row r="23" spans="2:21" x14ac:dyDescent="0.15">
      <c r="B23" s="252"/>
      <c r="C23" s="252"/>
      <c r="D23" s="252"/>
      <c r="E23" s="252"/>
      <c r="F23" s="252"/>
      <c r="G23" s="252"/>
      <c r="H23" s="252"/>
      <c r="I23" s="252"/>
      <c r="J23" s="252"/>
      <c r="K23" s="252"/>
      <c r="L23" s="252"/>
      <c r="M23" s="252"/>
      <c r="N23" s="252"/>
      <c r="O23" s="253"/>
    </row>
    <row r="24" spans="2:21" ht="14.25" x14ac:dyDescent="0.15">
      <c r="B24" s="194" t="s">
        <v>233</v>
      </c>
      <c r="C24" s="254"/>
      <c r="D24" s="254"/>
      <c r="E24" s="254"/>
      <c r="F24" s="254"/>
      <c r="G24" s="254"/>
      <c r="H24" s="254"/>
      <c r="I24" s="254"/>
      <c r="J24" s="254"/>
      <c r="K24" s="254"/>
      <c r="L24" s="254"/>
      <c r="M24" s="254"/>
      <c r="N24" s="254"/>
    </row>
    <row r="25" spans="2:21" ht="14.25" thickBot="1" x14ac:dyDescent="0.2">
      <c r="B25" s="254"/>
      <c r="C25" s="254"/>
      <c r="D25" s="254"/>
      <c r="E25" s="254"/>
      <c r="F25" s="254"/>
      <c r="G25" s="254"/>
      <c r="H25" s="254"/>
      <c r="I25" s="254"/>
      <c r="J25" s="254"/>
      <c r="K25" s="254"/>
      <c r="L25" s="254"/>
      <c r="M25" s="254"/>
      <c r="N25" s="254"/>
    </row>
    <row r="26" spans="2:21" ht="13.5" customHeight="1" x14ac:dyDescent="0.15">
      <c r="B26" s="467" t="s">
        <v>234</v>
      </c>
      <c r="C26" s="468"/>
      <c r="D26" s="254"/>
      <c r="E26" s="254"/>
      <c r="F26" s="254"/>
      <c r="G26" s="469" t="s">
        <v>235</v>
      </c>
      <c r="H26" s="470"/>
      <c r="I26" s="254"/>
      <c r="J26" s="471" t="s">
        <v>236</v>
      </c>
      <c r="K26" s="472"/>
      <c r="M26" s="254"/>
      <c r="N26" s="254"/>
    </row>
    <row r="27" spans="2:21" ht="14.25" thickBot="1" x14ac:dyDescent="0.2">
      <c r="B27" s="473"/>
      <c r="C27" s="474"/>
      <c r="D27" s="255" t="s">
        <v>237</v>
      </c>
      <c r="E27" s="256">
        <v>0.9</v>
      </c>
      <c r="F27" s="255" t="s">
        <v>237</v>
      </c>
      <c r="G27" s="473"/>
      <c r="H27" s="474"/>
      <c r="I27" s="255" t="s">
        <v>238</v>
      </c>
      <c r="J27" s="475">
        <f>B27*E27*G27</f>
        <v>0</v>
      </c>
      <c r="K27" s="476"/>
      <c r="L27" s="257" t="s">
        <v>239</v>
      </c>
      <c r="M27" s="254"/>
      <c r="N27" s="254"/>
    </row>
    <row r="28" spans="2:21" ht="70.5" customHeight="1" x14ac:dyDescent="0.15">
      <c r="B28" s="466" t="s">
        <v>240</v>
      </c>
      <c r="C28" s="466"/>
      <c r="D28" s="466"/>
      <c r="E28" s="466"/>
      <c r="F28" s="466"/>
      <c r="G28" s="466"/>
      <c r="H28" s="466"/>
      <c r="I28" s="466"/>
      <c r="J28" s="466"/>
      <c r="K28" s="466"/>
      <c r="L28" s="466"/>
      <c r="M28" s="466"/>
      <c r="N28" s="466"/>
      <c r="O28" s="466"/>
      <c r="P28" s="466"/>
      <c r="Q28" s="466"/>
      <c r="R28" s="466"/>
      <c r="S28" s="466"/>
    </row>
    <row r="29" spans="2:21" x14ac:dyDescent="0.15">
      <c r="B29" s="254"/>
      <c r="C29" s="254"/>
      <c r="D29" s="254"/>
      <c r="E29" s="254"/>
      <c r="F29" s="254"/>
      <c r="G29" s="254"/>
      <c r="H29" s="254"/>
      <c r="I29" s="254"/>
      <c r="J29" s="254"/>
      <c r="K29" s="254"/>
      <c r="L29" s="254"/>
      <c r="M29" s="254"/>
      <c r="N29" s="254"/>
    </row>
    <row r="30" spans="2:21" x14ac:dyDescent="0.15">
      <c r="B30" s="254"/>
      <c r="C30" s="254"/>
      <c r="D30" s="254"/>
      <c r="E30" s="254"/>
      <c r="F30" s="254"/>
      <c r="G30" s="254"/>
      <c r="H30" s="254"/>
      <c r="I30" s="254"/>
      <c r="J30" s="254"/>
      <c r="K30" s="254"/>
      <c r="L30" s="254"/>
      <c r="M30" s="254"/>
      <c r="N30" s="254"/>
    </row>
    <row r="31" spans="2:21" x14ac:dyDescent="0.15">
      <c r="B31" s="258"/>
      <c r="C31" s="258"/>
      <c r="D31" s="258"/>
      <c r="E31" s="258"/>
      <c r="F31" s="258"/>
      <c r="G31" s="258"/>
      <c r="H31" s="258"/>
      <c r="I31" s="258"/>
      <c r="J31" s="258"/>
      <c r="K31" s="258"/>
      <c r="L31" s="258"/>
      <c r="M31" s="258"/>
      <c r="N31" s="258"/>
      <c r="O31" s="258"/>
      <c r="P31" s="258"/>
      <c r="Q31" s="258"/>
      <c r="R31" s="258"/>
      <c r="S31" s="258"/>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3"/>
  <dataValidations count="1">
    <dataValidation type="list" allowBlank="1" showInputMessage="1" sqref="G18:R18" xr:uid="{DD8C0CC5-D069-4FAF-A775-90CEF693FEBC}">
      <formula1>"○, "</formula1>
    </dataValidation>
  </dataValidations>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G89"/>
  <sheetViews>
    <sheetView view="pageBreakPreview" zoomScaleNormal="100" zoomScaleSheetLayoutView="100" workbookViewId="0">
      <selection activeCell="B6" sqref="B6:AD6"/>
    </sheetView>
  </sheetViews>
  <sheetFormatPr defaultRowHeight="12" x14ac:dyDescent="0.15"/>
  <cols>
    <col min="1" max="65" width="1.625" style="1" customWidth="1"/>
    <col min="66" max="256" width="9" style="1"/>
    <col min="257" max="321" width="1.625" style="1" customWidth="1"/>
    <col min="322" max="512" width="9" style="1"/>
    <col min="513" max="577" width="1.625" style="1" customWidth="1"/>
    <col min="578" max="768" width="9" style="1"/>
    <col min="769" max="833" width="1.625" style="1" customWidth="1"/>
    <col min="834" max="1024" width="9" style="1"/>
    <col min="1025" max="1089" width="1.625" style="1" customWidth="1"/>
    <col min="1090" max="1280" width="9" style="1"/>
    <col min="1281" max="1345" width="1.625" style="1" customWidth="1"/>
    <col min="1346" max="1536" width="9" style="1"/>
    <col min="1537" max="1601" width="1.625" style="1" customWidth="1"/>
    <col min="1602" max="1792" width="9" style="1"/>
    <col min="1793" max="1857" width="1.625" style="1" customWidth="1"/>
    <col min="1858" max="2048" width="9" style="1"/>
    <col min="2049" max="2113" width="1.625" style="1" customWidth="1"/>
    <col min="2114" max="2304" width="9" style="1"/>
    <col min="2305" max="2369" width="1.625" style="1" customWidth="1"/>
    <col min="2370" max="2560" width="9" style="1"/>
    <col min="2561" max="2625" width="1.625" style="1" customWidth="1"/>
    <col min="2626" max="2816" width="9" style="1"/>
    <col min="2817" max="2881" width="1.625" style="1" customWidth="1"/>
    <col min="2882" max="3072" width="9" style="1"/>
    <col min="3073" max="3137" width="1.625" style="1" customWidth="1"/>
    <col min="3138" max="3328" width="9" style="1"/>
    <col min="3329" max="3393" width="1.625" style="1" customWidth="1"/>
    <col min="3394" max="3584" width="9" style="1"/>
    <col min="3585" max="3649" width="1.625" style="1" customWidth="1"/>
    <col min="3650" max="3840" width="9" style="1"/>
    <col min="3841" max="3905" width="1.625" style="1" customWidth="1"/>
    <col min="3906" max="4096" width="9" style="1"/>
    <col min="4097" max="4161" width="1.625" style="1" customWidth="1"/>
    <col min="4162" max="4352" width="9" style="1"/>
    <col min="4353" max="4417" width="1.625" style="1" customWidth="1"/>
    <col min="4418" max="4608" width="9" style="1"/>
    <col min="4609" max="4673" width="1.625" style="1" customWidth="1"/>
    <col min="4674" max="4864" width="9" style="1"/>
    <col min="4865" max="4929" width="1.625" style="1" customWidth="1"/>
    <col min="4930" max="5120" width="9" style="1"/>
    <col min="5121" max="5185" width="1.625" style="1" customWidth="1"/>
    <col min="5186" max="5376" width="9" style="1"/>
    <col min="5377" max="5441" width="1.625" style="1" customWidth="1"/>
    <col min="5442" max="5632" width="9" style="1"/>
    <col min="5633" max="5697" width="1.625" style="1" customWidth="1"/>
    <col min="5698" max="5888" width="9" style="1"/>
    <col min="5889" max="5953" width="1.625" style="1" customWidth="1"/>
    <col min="5954" max="6144" width="9" style="1"/>
    <col min="6145" max="6209" width="1.625" style="1" customWidth="1"/>
    <col min="6210" max="6400" width="9" style="1"/>
    <col min="6401" max="6465" width="1.625" style="1" customWidth="1"/>
    <col min="6466" max="6656" width="9" style="1"/>
    <col min="6657" max="6721" width="1.625" style="1" customWidth="1"/>
    <col min="6722" max="6912" width="9" style="1"/>
    <col min="6913" max="6977" width="1.625" style="1" customWidth="1"/>
    <col min="6978" max="7168" width="9" style="1"/>
    <col min="7169" max="7233" width="1.625" style="1" customWidth="1"/>
    <col min="7234" max="7424" width="9" style="1"/>
    <col min="7425" max="7489" width="1.625" style="1" customWidth="1"/>
    <col min="7490" max="7680" width="9" style="1"/>
    <col min="7681" max="7745" width="1.625" style="1" customWidth="1"/>
    <col min="7746" max="7936" width="9" style="1"/>
    <col min="7937" max="8001" width="1.625" style="1" customWidth="1"/>
    <col min="8002" max="8192" width="9" style="1"/>
    <col min="8193" max="8257" width="1.625" style="1" customWidth="1"/>
    <col min="8258" max="8448" width="9" style="1"/>
    <col min="8449" max="8513" width="1.625" style="1" customWidth="1"/>
    <col min="8514" max="8704" width="9" style="1"/>
    <col min="8705" max="8769" width="1.625" style="1" customWidth="1"/>
    <col min="8770" max="8960" width="9" style="1"/>
    <col min="8961" max="9025" width="1.625" style="1" customWidth="1"/>
    <col min="9026" max="9216" width="9" style="1"/>
    <col min="9217" max="9281" width="1.625" style="1" customWidth="1"/>
    <col min="9282" max="9472" width="9" style="1"/>
    <col min="9473" max="9537" width="1.625" style="1" customWidth="1"/>
    <col min="9538" max="9728" width="9" style="1"/>
    <col min="9729" max="9793" width="1.625" style="1" customWidth="1"/>
    <col min="9794" max="9984" width="9" style="1"/>
    <col min="9985" max="10049" width="1.625" style="1" customWidth="1"/>
    <col min="10050" max="10240" width="9" style="1"/>
    <col min="10241" max="10305" width="1.625" style="1" customWidth="1"/>
    <col min="10306" max="10496" width="9" style="1"/>
    <col min="10497" max="10561" width="1.625" style="1" customWidth="1"/>
    <col min="10562" max="10752" width="9" style="1"/>
    <col min="10753" max="10817" width="1.625" style="1" customWidth="1"/>
    <col min="10818" max="11008" width="9" style="1"/>
    <col min="11009" max="11073" width="1.625" style="1" customWidth="1"/>
    <col min="11074" max="11264" width="9" style="1"/>
    <col min="11265" max="11329" width="1.625" style="1" customWidth="1"/>
    <col min="11330" max="11520" width="9" style="1"/>
    <col min="11521" max="11585" width="1.625" style="1" customWidth="1"/>
    <col min="11586" max="11776" width="9" style="1"/>
    <col min="11777" max="11841" width="1.625" style="1" customWidth="1"/>
    <col min="11842" max="12032" width="9" style="1"/>
    <col min="12033" max="12097" width="1.625" style="1" customWidth="1"/>
    <col min="12098" max="12288" width="9" style="1"/>
    <col min="12289" max="12353" width="1.625" style="1" customWidth="1"/>
    <col min="12354" max="12544" width="9" style="1"/>
    <col min="12545" max="12609" width="1.625" style="1" customWidth="1"/>
    <col min="12610" max="12800" width="9" style="1"/>
    <col min="12801" max="12865" width="1.625" style="1" customWidth="1"/>
    <col min="12866" max="13056" width="9" style="1"/>
    <col min="13057" max="13121" width="1.625" style="1" customWidth="1"/>
    <col min="13122" max="13312" width="9" style="1"/>
    <col min="13313" max="13377" width="1.625" style="1" customWidth="1"/>
    <col min="13378" max="13568" width="9" style="1"/>
    <col min="13569" max="13633" width="1.625" style="1" customWidth="1"/>
    <col min="13634" max="13824" width="9" style="1"/>
    <col min="13825" max="13889" width="1.625" style="1" customWidth="1"/>
    <col min="13890" max="14080" width="9" style="1"/>
    <col min="14081" max="14145" width="1.625" style="1" customWidth="1"/>
    <col min="14146" max="14336" width="9" style="1"/>
    <col min="14337" max="14401" width="1.625" style="1" customWidth="1"/>
    <col min="14402" max="14592" width="9" style="1"/>
    <col min="14593" max="14657" width="1.625" style="1" customWidth="1"/>
    <col min="14658" max="14848" width="9" style="1"/>
    <col min="14849" max="14913" width="1.625" style="1" customWidth="1"/>
    <col min="14914" max="15104" width="9" style="1"/>
    <col min="15105" max="15169" width="1.625" style="1" customWidth="1"/>
    <col min="15170" max="15360" width="9" style="1"/>
    <col min="15361" max="15425" width="1.625" style="1" customWidth="1"/>
    <col min="15426" max="15616" width="9" style="1"/>
    <col min="15617" max="15681" width="1.625" style="1" customWidth="1"/>
    <col min="15682" max="15872" width="9" style="1"/>
    <col min="15873" max="15937" width="1.625" style="1" customWidth="1"/>
    <col min="15938" max="16128" width="9" style="1"/>
    <col min="16129" max="16193" width="1.625" style="1" customWidth="1"/>
    <col min="16194" max="16384" width="9" style="1"/>
  </cols>
  <sheetData>
    <row r="2" spans="1:59" ht="17.25" x14ac:dyDescent="0.15">
      <c r="A2" s="477" t="s">
        <v>89</v>
      </c>
      <c r="B2" s="478"/>
      <c r="C2" s="478"/>
      <c r="D2" s="478"/>
      <c r="E2" s="478"/>
      <c r="F2" s="478"/>
      <c r="G2" s="478"/>
      <c r="H2" s="478"/>
      <c r="I2" s="478"/>
      <c r="J2" s="478"/>
      <c r="K2" s="478"/>
      <c r="L2" s="478"/>
      <c r="M2" s="478"/>
      <c r="N2" s="478"/>
      <c r="O2" s="479"/>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row>
    <row r="3" spans="1:59" x14ac:dyDescent="0.15">
      <c r="A3" s="480"/>
      <c r="B3" s="481"/>
      <c r="C3" s="481"/>
      <c r="D3" s="481"/>
      <c r="E3" s="481"/>
      <c r="F3" s="481"/>
      <c r="G3" s="481"/>
      <c r="H3" s="481"/>
      <c r="I3" s="481"/>
      <c r="J3" s="481"/>
      <c r="K3" s="481"/>
      <c r="L3" s="481"/>
      <c r="M3" s="481"/>
      <c r="N3" s="481"/>
      <c r="O3" s="482"/>
    </row>
    <row r="4" spans="1:59" ht="8.1" customHeight="1" x14ac:dyDescent="0.15">
      <c r="A4" s="2"/>
      <c r="B4" s="3"/>
      <c r="C4" s="3"/>
      <c r="D4" s="3"/>
      <c r="E4" s="3"/>
      <c r="F4" s="3"/>
      <c r="G4" s="3"/>
      <c r="H4" s="3"/>
      <c r="I4" s="3"/>
      <c r="J4" s="3"/>
      <c r="K4" s="3"/>
      <c r="L4" s="3"/>
      <c r="M4" s="3"/>
      <c r="N4" s="3"/>
      <c r="O4" s="4"/>
      <c r="P4" s="5"/>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7"/>
    </row>
    <row r="5" spans="1:59" ht="24" customHeight="1" x14ac:dyDescent="0.15">
      <c r="A5" s="486" t="s">
        <v>26</v>
      </c>
      <c r="B5" s="487"/>
      <c r="C5" s="487"/>
      <c r="D5" s="487"/>
      <c r="E5" s="487"/>
      <c r="F5" s="487"/>
      <c r="G5" s="487"/>
      <c r="H5" s="487"/>
      <c r="I5" s="487"/>
      <c r="J5" s="487"/>
      <c r="K5" s="487"/>
      <c r="L5" s="487"/>
      <c r="M5" s="487"/>
      <c r="N5" s="487"/>
      <c r="O5" s="8"/>
      <c r="P5" s="488" t="s">
        <v>4</v>
      </c>
      <c r="Q5" s="489"/>
      <c r="R5" s="489"/>
      <c r="S5" s="487" t="s">
        <v>5</v>
      </c>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c r="BC5" s="487"/>
      <c r="BD5" s="487"/>
      <c r="BE5" s="487"/>
      <c r="BF5" s="487"/>
      <c r="BG5" s="490"/>
    </row>
    <row r="6" spans="1:59" ht="24" customHeight="1" x14ac:dyDescent="0.15">
      <c r="A6" s="9"/>
      <c r="B6" s="10"/>
      <c r="C6" s="10"/>
      <c r="D6" s="10"/>
      <c r="E6" s="10"/>
      <c r="F6" s="10"/>
      <c r="G6" s="10"/>
      <c r="H6" s="10"/>
      <c r="I6" s="10"/>
      <c r="J6" s="10"/>
      <c r="K6" s="10"/>
      <c r="L6" s="10"/>
      <c r="M6" s="10"/>
      <c r="N6" s="10"/>
      <c r="O6" s="8"/>
      <c r="P6" s="11"/>
      <c r="Q6" s="12"/>
      <c r="R6" s="12"/>
      <c r="S6" s="491" t="s">
        <v>6</v>
      </c>
      <c r="T6" s="491"/>
      <c r="U6" s="491"/>
      <c r="V6" s="491"/>
      <c r="W6" s="491"/>
      <c r="X6" s="491"/>
      <c r="Y6" s="491"/>
      <c r="Z6" s="491"/>
      <c r="AA6" s="491"/>
      <c r="AB6" s="491"/>
      <c r="AC6" s="491"/>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91"/>
      <c r="BG6" s="492"/>
    </row>
    <row r="7" spans="1:59" ht="5.0999999999999996" customHeight="1" x14ac:dyDescent="0.15">
      <c r="A7" s="13"/>
      <c r="O7" s="14"/>
      <c r="P7" s="13"/>
      <c r="BG7" s="14"/>
    </row>
    <row r="8" spans="1:59" ht="15" customHeight="1" thickBot="1" x14ac:dyDescent="0.2">
      <c r="A8" s="13"/>
      <c r="O8" s="14"/>
      <c r="P8" s="13"/>
      <c r="T8" s="493" t="s">
        <v>7</v>
      </c>
      <c r="U8" s="494"/>
      <c r="V8" s="494"/>
      <c r="W8" s="494"/>
      <c r="X8" s="494"/>
      <c r="Y8" s="494"/>
      <c r="Z8" s="494"/>
      <c r="AA8" s="494"/>
      <c r="AB8" s="494"/>
      <c r="AC8" s="494"/>
      <c r="AD8" s="494"/>
      <c r="AE8" s="494"/>
      <c r="AF8" s="494"/>
      <c r="AG8" s="494"/>
      <c r="AH8" s="494"/>
      <c r="AI8" s="494"/>
      <c r="AJ8" s="494"/>
      <c r="AK8" s="494" t="s">
        <v>8</v>
      </c>
      <c r="AL8" s="494"/>
      <c r="AM8" s="494"/>
      <c r="AN8" s="494"/>
      <c r="AO8" s="494"/>
      <c r="AP8" s="494"/>
      <c r="AQ8" s="494"/>
      <c r="AR8" s="494"/>
      <c r="AS8" s="494"/>
      <c r="AT8" s="494"/>
      <c r="AU8" s="494"/>
      <c r="AV8" s="494"/>
      <c r="AW8" s="494"/>
      <c r="AX8" s="494"/>
      <c r="AY8" s="494"/>
      <c r="AZ8" s="494"/>
      <c r="BA8" s="495"/>
      <c r="BG8" s="14"/>
    </row>
    <row r="9" spans="1:59" ht="24" customHeight="1" thickTop="1" x14ac:dyDescent="0.15">
      <c r="A9" s="13"/>
      <c r="O9" s="14"/>
      <c r="P9" s="13"/>
      <c r="T9" s="496"/>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8"/>
      <c r="BG9" s="14"/>
    </row>
    <row r="10" spans="1:59" ht="24" customHeight="1" x14ac:dyDescent="0.15">
      <c r="A10" s="13"/>
      <c r="O10" s="14"/>
      <c r="P10" s="13"/>
      <c r="T10" s="483"/>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5"/>
      <c r="BG10" s="14"/>
    </row>
    <row r="11" spans="1:59" ht="40.5" customHeight="1" x14ac:dyDescent="0.15">
      <c r="A11" s="13"/>
      <c r="O11" s="14"/>
      <c r="P11" s="13"/>
      <c r="S11" s="487" t="s">
        <v>9</v>
      </c>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90"/>
    </row>
    <row r="12" spans="1:59" ht="24" customHeight="1" x14ac:dyDescent="0.15">
      <c r="A12" s="9"/>
      <c r="B12" s="10"/>
      <c r="C12" s="10"/>
      <c r="D12" s="10"/>
      <c r="E12" s="10"/>
      <c r="F12" s="10"/>
      <c r="G12" s="10"/>
      <c r="H12" s="10"/>
      <c r="I12" s="10"/>
      <c r="J12" s="10"/>
      <c r="K12" s="10"/>
      <c r="L12" s="10"/>
      <c r="M12" s="10"/>
      <c r="N12" s="10"/>
      <c r="O12" s="8"/>
      <c r="P12" s="11"/>
      <c r="Q12" s="12"/>
      <c r="R12" s="12"/>
      <c r="S12" s="491" t="s">
        <v>10</v>
      </c>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c r="AU12" s="491"/>
      <c r="AV12" s="491"/>
      <c r="AW12" s="491"/>
      <c r="AX12" s="491"/>
      <c r="AY12" s="491"/>
      <c r="AZ12" s="491"/>
      <c r="BA12" s="491"/>
      <c r="BB12" s="491"/>
      <c r="BC12" s="491"/>
      <c r="BD12" s="491"/>
      <c r="BE12" s="491"/>
      <c r="BF12" s="491"/>
      <c r="BG12" s="492"/>
    </row>
    <row r="13" spans="1:59" ht="5.0999999999999996" customHeight="1" x14ac:dyDescent="0.15">
      <c r="A13" s="13"/>
      <c r="O13" s="14"/>
      <c r="P13" s="13"/>
      <c r="BG13" s="14"/>
    </row>
    <row r="14" spans="1:59" ht="15" customHeight="1" thickBot="1" x14ac:dyDescent="0.2">
      <c r="A14" s="13"/>
      <c r="O14" s="14"/>
      <c r="P14" s="13"/>
      <c r="T14" s="493" t="s">
        <v>7</v>
      </c>
      <c r="U14" s="494"/>
      <c r="V14" s="494"/>
      <c r="W14" s="494"/>
      <c r="X14" s="494"/>
      <c r="Y14" s="494"/>
      <c r="Z14" s="494"/>
      <c r="AA14" s="494"/>
      <c r="AB14" s="494"/>
      <c r="AC14" s="494"/>
      <c r="AD14" s="494"/>
      <c r="AE14" s="494"/>
      <c r="AF14" s="494"/>
      <c r="AG14" s="494"/>
      <c r="AH14" s="494"/>
      <c r="AI14" s="494"/>
      <c r="AJ14" s="494"/>
      <c r="AK14" s="494" t="s">
        <v>8</v>
      </c>
      <c r="AL14" s="494"/>
      <c r="AM14" s="494"/>
      <c r="AN14" s="494"/>
      <c r="AO14" s="494"/>
      <c r="AP14" s="494"/>
      <c r="AQ14" s="494"/>
      <c r="AR14" s="494"/>
      <c r="AS14" s="494"/>
      <c r="AT14" s="494"/>
      <c r="AU14" s="494"/>
      <c r="AV14" s="494"/>
      <c r="AW14" s="494"/>
      <c r="AX14" s="494"/>
      <c r="AY14" s="494"/>
      <c r="AZ14" s="494"/>
      <c r="BA14" s="495"/>
      <c r="BG14" s="14"/>
    </row>
    <row r="15" spans="1:59" ht="24" customHeight="1" thickTop="1" x14ac:dyDescent="0.15">
      <c r="A15" s="13"/>
      <c r="O15" s="14"/>
      <c r="P15" s="13"/>
      <c r="T15" s="496"/>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7"/>
      <c r="AZ15" s="497"/>
      <c r="BA15" s="498"/>
      <c r="BG15" s="14"/>
    </row>
    <row r="16" spans="1:59" ht="24" customHeight="1" x14ac:dyDescent="0.15">
      <c r="A16" s="13"/>
      <c r="O16" s="14"/>
      <c r="P16" s="13"/>
      <c r="T16" s="483"/>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c r="AR16" s="484"/>
      <c r="AS16" s="484"/>
      <c r="AT16" s="484"/>
      <c r="AU16" s="484"/>
      <c r="AV16" s="484"/>
      <c r="AW16" s="484"/>
      <c r="AX16" s="484"/>
      <c r="AY16" s="484"/>
      <c r="AZ16" s="484"/>
      <c r="BA16" s="485"/>
      <c r="BG16" s="14"/>
    </row>
    <row r="17" spans="1:59" ht="40.5" customHeight="1" x14ac:dyDescent="0.15">
      <c r="A17" s="13"/>
      <c r="O17" s="14"/>
      <c r="P17" s="13"/>
      <c r="S17" s="487" t="s">
        <v>11</v>
      </c>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90"/>
    </row>
    <row r="18" spans="1:59" ht="9.75" customHeight="1" x14ac:dyDescent="0.15">
      <c r="A18" s="13"/>
      <c r="O18" s="14"/>
      <c r="P18" s="13"/>
      <c r="BG18" s="14"/>
    </row>
    <row r="19" spans="1:59" ht="18.75" customHeight="1" x14ac:dyDescent="0.15">
      <c r="A19" s="15"/>
      <c r="O19" s="14"/>
      <c r="P19" s="488" t="s">
        <v>12</v>
      </c>
      <c r="Q19" s="489"/>
      <c r="R19" s="489"/>
      <c r="S19" s="491" t="s">
        <v>13</v>
      </c>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c r="AU19" s="491"/>
      <c r="AV19" s="491"/>
      <c r="AW19" s="491"/>
      <c r="AX19" s="491"/>
      <c r="AY19" s="491"/>
      <c r="AZ19" s="491"/>
      <c r="BA19" s="491"/>
      <c r="BB19" s="491"/>
      <c r="BC19" s="491"/>
      <c r="BD19" s="491"/>
      <c r="BE19" s="491"/>
      <c r="BF19" s="491"/>
      <c r="BG19" s="492"/>
    </row>
    <row r="20" spans="1:59" ht="5.0999999999999996" customHeight="1" x14ac:dyDescent="0.15">
      <c r="A20" s="13"/>
      <c r="B20" s="16"/>
      <c r="C20" s="16"/>
      <c r="D20" s="16"/>
      <c r="E20" s="16"/>
      <c r="F20" s="16"/>
      <c r="G20" s="16"/>
      <c r="H20" s="16"/>
      <c r="I20" s="16"/>
      <c r="J20" s="16"/>
      <c r="K20" s="16"/>
      <c r="L20" s="16"/>
      <c r="M20" s="16"/>
      <c r="N20" s="16"/>
      <c r="O20" s="17"/>
      <c r="P20" s="13"/>
      <c r="BG20" s="14"/>
    </row>
    <row r="21" spans="1:59" ht="15" customHeight="1" thickBot="1" x14ac:dyDescent="0.2">
      <c r="A21" s="13"/>
      <c r="B21" s="499"/>
      <c r="C21" s="499"/>
      <c r="D21" s="499"/>
      <c r="E21" s="499"/>
      <c r="F21" s="499"/>
      <c r="G21" s="499"/>
      <c r="H21" s="499"/>
      <c r="I21" s="499"/>
      <c r="J21" s="499"/>
      <c r="K21" s="499"/>
      <c r="L21" s="499"/>
      <c r="M21" s="499"/>
      <c r="N21" s="499"/>
      <c r="O21" s="500"/>
      <c r="P21" s="13"/>
      <c r="T21" s="493" t="s">
        <v>14</v>
      </c>
      <c r="U21" s="494"/>
      <c r="V21" s="494"/>
      <c r="W21" s="494"/>
      <c r="X21" s="494"/>
      <c r="Y21" s="494"/>
      <c r="Z21" s="494"/>
      <c r="AA21" s="494"/>
      <c r="AB21" s="494"/>
      <c r="AC21" s="494"/>
      <c r="AD21" s="494"/>
      <c r="AE21" s="494"/>
      <c r="AF21" s="494"/>
      <c r="AG21" s="494"/>
      <c r="AH21" s="494"/>
      <c r="AI21" s="494"/>
      <c r="AJ21" s="494"/>
      <c r="AK21" s="494" t="s">
        <v>8</v>
      </c>
      <c r="AL21" s="494"/>
      <c r="AM21" s="494"/>
      <c r="AN21" s="494"/>
      <c r="AO21" s="494"/>
      <c r="AP21" s="494"/>
      <c r="AQ21" s="494"/>
      <c r="AR21" s="494"/>
      <c r="AS21" s="494"/>
      <c r="AT21" s="494"/>
      <c r="AU21" s="494"/>
      <c r="AV21" s="494"/>
      <c r="AW21" s="494"/>
      <c r="AX21" s="494"/>
      <c r="AY21" s="494"/>
      <c r="AZ21" s="494"/>
      <c r="BA21" s="495"/>
      <c r="BG21" s="14"/>
    </row>
    <row r="22" spans="1:59" ht="24" customHeight="1" thickTop="1" x14ac:dyDescent="0.15">
      <c r="A22" s="13"/>
      <c r="B22" s="499"/>
      <c r="C22" s="499"/>
      <c r="D22" s="499"/>
      <c r="E22" s="499"/>
      <c r="F22" s="499"/>
      <c r="G22" s="499"/>
      <c r="H22" s="499"/>
      <c r="I22" s="499"/>
      <c r="J22" s="499"/>
      <c r="K22" s="499"/>
      <c r="L22" s="499"/>
      <c r="M22" s="499"/>
      <c r="N22" s="499"/>
      <c r="O22" s="500"/>
      <c r="P22" s="13"/>
      <c r="T22" s="496" t="s">
        <v>15</v>
      </c>
      <c r="U22" s="497"/>
      <c r="V22" s="497"/>
      <c r="W22" s="497"/>
      <c r="X22" s="497"/>
      <c r="Y22" s="497"/>
      <c r="Z22" s="497"/>
      <c r="AA22" s="497"/>
      <c r="AB22" s="497"/>
      <c r="AC22" s="497"/>
      <c r="AD22" s="497"/>
      <c r="AE22" s="497"/>
      <c r="AF22" s="497"/>
      <c r="AG22" s="497"/>
      <c r="AH22" s="497"/>
      <c r="AI22" s="497"/>
      <c r="AJ22" s="497"/>
      <c r="AK22" s="497"/>
      <c r="AL22" s="497"/>
      <c r="AM22" s="497"/>
      <c r="AN22" s="497"/>
      <c r="AO22" s="497"/>
      <c r="AP22" s="497"/>
      <c r="AQ22" s="497"/>
      <c r="AR22" s="497"/>
      <c r="AS22" s="497"/>
      <c r="AT22" s="497"/>
      <c r="AU22" s="497"/>
      <c r="AV22" s="497"/>
      <c r="AW22" s="497"/>
      <c r="AX22" s="497"/>
      <c r="AY22" s="497"/>
      <c r="AZ22" s="497"/>
      <c r="BA22" s="498"/>
      <c r="BG22" s="14"/>
    </row>
    <row r="23" spans="1:59" ht="24" customHeight="1" x14ac:dyDescent="0.15">
      <c r="A23" s="13"/>
      <c r="B23" s="499"/>
      <c r="C23" s="499"/>
      <c r="D23" s="499"/>
      <c r="E23" s="499"/>
      <c r="F23" s="499"/>
      <c r="G23" s="499"/>
      <c r="H23" s="499"/>
      <c r="I23" s="499"/>
      <c r="J23" s="499"/>
      <c r="K23" s="499"/>
      <c r="L23" s="499"/>
      <c r="M23" s="499"/>
      <c r="N23" s="499"/>
      <c r="O23" s="500"/>
      <c r="P23" s="13"/>
      <c r="T23" s="501" t="s">
        <v>16</v>
      </c>
      <c r="U23" s="502"/>
      <c r="V23" s="502"/>
      <c r="W23" s="502"/>
      <c r="X23" s="502"/>
      <c r="Y23" s="502"/>
      <c r="Z23" s="502"/>
      <c r="AA23" s="502"/>
      <c r="AB23" s="502"/>
      <c r="AC23" s="502"/>
      <c r="AD23" s="502"/>
      <c r="AE23" s="502"/>
      <c r="AF23" s="502"/>
      <c r="AG23" s="502"/>
      <c r="AH23" s="502"/>
      <c r="AI23" s="502"/>
      <c r="AJ23" s="503"/>
      <c r="AK23" s="504"/>
      <c r="AL23" s="502"/>
      <c r="AM23" s="502"/>
      <c r="AN23" s="502"/>
      <c r="AO23" s="502"/>
      <c r="AP23" s="502"/>
      <c r="AQ23" s="502"/>
      <c r="AR23" s="502"/>
      <c r="AS23" s="502"/>
      <c r="AT23" s="502"/>
      <c r="AU23" s="502"/>
      <c r="AV23" s="502"/>
      <c r="AW23" s="502"/>
      <c r="AX23" s="502"/>
      <c r="AY23" s="502"/>
      <c r="AZ23" s="502"/>
      <c r="BA23" s="505"/>
      <c r="BG23" s="14"/>
    </row>
    <row r="24" spans="1:59" ht="24" customHeight="1" x14ac:dyDescent="0.15">
      <c r="A24" s="13"/>
      <c r="B24" s="499"/>
      <c r="C24" s="499"/>
      <c r="D24" s="499"/>
      <c r="E24" s="499"/>
      <c r="F24" s="499"/>
      <c r="G24" s="499"/>
      <c r="H24" s="499"/>
      <c r="I24" s="499"/>
      <c r="J24" s="499"/>
      <c r="K24" s="499"/>
      <c r="L24" s="499"/>
      <c r="M24" s="499"/>
      <c r="N24" s="499"/>
      <c r="O24" s="500"/>
      <c r="P24" s="13"/>
      <c r="T24" s="501" t="s">
        <v>17</v>
      </c>
      <c r="U24" s="502"/>
      <c r="V24" s="502"/>
      <c r="W24" s="502"/>
      <c r="X24" s="502"/>
      <c r="Y24" s="502"/>
      <c r="Z24" s="502"/>
      <c r="AA24" s="502"/>
      <c r="AB24" s="502"/>
      <c r="AC24" s="502"/>
      <c r="AD24" s="502"/>
      <c r="AE24" s="502"/>
      <c r="AF24" s="502"/>
      <c r="AG24" s="502"/>
      <c r="AH24" s="502"/>
      <c r="AI24" s="502"/>
      <c r="AJ24" s="503"/>
      <c r="AK24" s="504"/>
      <c r="AL24" s="502"/>
      <c r="AM24" s="502"/>
      <c r="AN24" s="502"/>
      <c r="AO24" s="502"/>
      <c r="AP24" s="502"/>
      <c r="AQ24" s="502"/>
      <c r="AR24" s="502"/>
      <c r="AS24" s="502"/>
      <c r="AT24" s="502"/>
      <c r="AU24" s="502"/>
      <c r="AV24" s="502"/>
      <c r="AW24" s="502"/>
      <c r="AX24" s="502"/>
      <c r="AY24" s="502"/>
      <c r="AZ24" s="502"/>
      <c r="BA24" s="505"/>
      <c r="BG24" s="14"/>
    </row>
    <row r="25" spans="1:59" ht="24" customHeight="1" x14ac:dyDescent="0.15">
      <c r="A25" s="13"/>
      <c r="O25" s="14"/>
      <c r="P25" s="13"/>
      <c r="T25" s="483"/>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5"/>
      <c r="BG25" s="14"/>
    </row>
    <row r="26" spans="1:59" ht="8.1" customHeight="1" x14ac:dyDescent="0.15">
      <c r="A26" s="18"/>
      <c r="B26" s="19"/>
      <c r="C26" s="19"/>
      <c r="D26" s="19"/>
      <c r="E26" s="19"/>
      <c r="F26" s="19"/>
      <c r="G26" s="19"/>
      <c r="H26" s="19"/>
      <c r="I26" s="19"/>
      <c r="J26" s="19"/>
      <c r="K26" s="19"/>
      <c r="L26" s="19"/>
      <c r="M26" s="19"/>
      <c r="N26" s="19"/>
      <c r="O26" s="20"/>
      <c r="P26" s="18"/>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20"/>
    </row>
    <row r="27" spans="1:59" ht="8.1" customHeight="1" x14ac:dyDescent="0.15">
      <c r="A27" s="21"/>
      <c r="B27" s="22"/>
      <c r="C27" s="22"/>
      <c r="D27" s="22"/>
      <c r="E27" s="22"/>
      <c r="F27" s="22"/>
      <c r="G27" s="22"/>
      <c r="H27" s="22"/>
      <c r="I27" s="22"/>
      <c r="J27" s="22"/>
      <c r="K27" s="22"/>
      <c r="L27" s="22"/>
      <c r="M27" s="22"/>
      <c r="N27" s="22"/>
      <c r="O27" s="23"/>
      <c r="P27" s="21"/>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3"/>
    </row>
    <row r="28" spans="1:59" ht="24" customHeight="1" x14ac:dyDescent="0.15">
      <c r="A28" s="486" t="s">
        <v>27</v>
      </c>
      <c r="B28" s="487"/>
      <c r="C28" s="487"/>
      <c r="D28" s="487"/>
      <c r="E28" s="487"/>
      <c r="F28" s="487"/>
      <c r="G28" s="487"/>
      <c r="H28" s="487"/>
      <c r="I28" s="487"/>
      <c r="J28" s="487"/>
      <c r="K28" s="487"/>
      <c r="L28" s="487"/>
      <c r="M28" s="487"/>
      <c r="N28" s="487"/>
      <c r="O28" s="490"/>
      <c r="P28" s="488" t="s">
        <v>4</v>
      </c>
      <c r="Q28" s="489"/>
      <c r="R28" s="489"/>
      <c r="S28" s="491" t="s">
        <v>18</v>
      </c>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491"/>
      <c r="AU28" s="491"/>
      <c r="AV28" s="491"/>
      <c r="AW28" s="491"/>
      <c r="AX28" s="491"/>
      <c r="AY28" s="491"/>
      <c r="AZ28" s="491"/>
      <c r="BA28" s="491"/>
      <c r="BB28" s="491"/>
      <c r="BC28" s="491"/>
      <c r="BD28" s="491"/>
      <c r="BE28" s="491"/>
      <c r="BF28" s="491"/>
      <c r="BG28" s="492"/>
    </row>
    <row r="29" spans="1:59" ht="7.5" customHeight="1" x14ac:dyDescent="0.15">
      <c r="A29" s="486"/>
      <c r="B29" s="487"/>
      <c r="C29" s="487"/>
      <c r="D29" s="487"/>
      <c r="E29" s="487"/>
      <c r="F29" s="487"/>
      <c r="G29" s="487"/>
      <c r="H29" s="487"/>
      <c r="I29" s="487"/>
      <c r="J29" s="487"/>
      <c r="K29" s="487"/>
      <c r="L29" s="487"/>
      <c r="M29" s="487"/>
      <c r="N29" s="487"/>
      <c r="O29" s="490"/>
      <c r="P29" s="13"/>
      <c r="BG29" s="14"/>
    </row>
    <row r="30" spans="1:59" ht="15" customHeight="1" thickBot="1" x14ac:dyDescent="0.2">
      <c r="A30" s="486"/>
      <c r="B30" s="487"/>
      <c r="C30" s="487"/>
      <c r="D30" s="487"/>
      <c r="E30" s="487"/>
      <c r="F30" s="487"/>
      <c r="G30" s="487"/>
      <c r="H30" s="487"/>
      <c r="I30" s="487"/>
      <c r="J30" s="487"/>
      <c r="K30" s="487"/>
      <c r="L30" s="487"/>
      <c r="M30" s="487"/>
      <c r="N30" s="487"/>
      <c r="O30" s="490"/>
      <c r="P30" s="13"/>
      <c r="T30" s="493" t="s">
        <v>19</v>
      </c>
      <c r="U30" s="494"/>
      <c r="V30" s="494"/>
      <c r="W30" s="494"/>
      <c r="X30" s="494"/>
      <c r="Y30" s="494"/>
      <c r="Z30" s="494"/>
      <c r="AA30" s="494"/>
      <c r="AB30" s="494"/>
      <c r="AC30" s="494"/>
      <c r="AD30" s="494"/>
      <c r="AE30" s="494"/>
      <c r="AF30" s="494"/>
      <c r="AG30" s="494"/>
      <c r="AH30" s="494"/>
      <c r="AI30" s="494"/>
      <c r="AJ30" s="494"/>
      <c r="AK30" s="494" t="s">
        <v>8</v>
      </c>
      <c r="AL30" s="494"/>
      <c r="AM30" s="494"/>
      <c r="AN30" s="494"/>
      <c r="AO30" s="494"/>
      <c r="AP30" s="494"/>
      <c r="AQ30" s="494"/>
      <c r="AR30" s="494"/>
      <c r="AS30" s="494"/>
      <c r="AT30" s="494"/>
      <c r="AU30" s="494"/>
      <c r="AV30" s="494"/>
      <c r="AW30" s="494"/>
      <c r="AX30" s="494"/>
      <c r="AY30" s="494"/>
      <c r="AZ30" s="494"/>
      <c r="BA30" s="495"/>
      <c r="BG30" s="14"/>
    </row>
    <row r="31" spans="1:59" ht="24" customHeight="1" thickTop="1" x14ac:dyDescent="0.15">
      <c r="A31" s="24"/>
      <c r="O31" s="14"/>
      <c r="P31" s="13"/>
      <c r="T31" s="496" t="s">
        <v>20</v>
      </c>
      <c r="U31" s="497"/>
      <c r="V31" s="497"/>
      <c r="W31" s="497"/>
      <c r="X31" s="497"/>
      <c r="Y31" s="497"/>
      <c r="Z31" s="497"/>
      <c r="AA31" s="497"/>
      <c r="AB31" s="497"/>
      <c r="AC31" s="497"/>
      <c r="AD31" s="497"/>
      <c r="AE31" s="497"/>
      <c r="AF31" s="497"/>
      <c r="AG31" s="497"/>
      <c r="AH31" s="497"/>
      <c r="AI31" s="497"/>
      <c r="AJ31" s="497"/>
      <c r="AK31" s="497"/>
      <c r="AL31" s="497"/>
      <c r="AM31" s="497"/>
      <c r="AN31" s="497"/>
      <c r="AO31" s="497"/>
      <c r="AP31" s="497"/>
      <c r="AQ31" s="497"/>
      <c r="AR31" s="497"/>
      <c r="AS31" s="497"/>
      <c r="AT31" s="497"/>
      <c r="AU31" s="497"/>
      <c r="AV31" s="497"/>
      <c r="AW31" s="497"/>
      <c r="AX31" s="497"/>
      <c r="AY31" s="497"/>
      <c r="AZ31" s="497"/>
      <c r="BA31" s="498"/>
      <c r="BG31" s="14"/>
    </row>
    <row r="32" spans="1:59" ht="24" customHeight="1" x14ac:dyDescent="0.15">
      <c r="A32" s="13"/>
      <c r="B32" s="499"/>
      <c r="C32" s="499"/>
      <c r="D32" s="499"/>
      <c r="E32" s="499"/>
      <c r="F32" s="499"/>
      <c r="G32" s="499"/>
      <c r="H32" s="499"/>
      <c r="I32" s="499"/>
      <c r="J32" s="499"/>
      <c r="K32" s="499"/>
      <c r="L32" s="499"/>
      <c r="M32" s="499"/>
      <c r="N32" s="499"/>
      <c r="O32" s="500"/>
      <c r="P32" s="13"/>
      <c r="T32" s="483"/>
      <c r="U32" s="484"/>
      <c r="V32" s="484"/>
      <c r="W32" s="484"/>
      <c r="X32" s="484"/>
      <c r="Y32" s="484"/>
      <c r="Z32" s="484"/>
      <c r="AA32" s="484"/>
      <c r="AB32" s="484"/>
      <c r="AC32" s="484"/>
      <c r="AD32" s="484"/>
      <c r="AE32" s="484"/>
      <c r="AF32" s="484"/>
      <c r="AG32" s="484"/>
      <c r="AH32" s="484"/>
      <c r="AI32" s="484"/>
      <c r="AJ32" s="484"/>
      <c r="AK32" s="484"/>
      <c r="AL32" s="484"/>
      <c r="AM32" s="484"/>
      <c r="AN32" s="484"/>
      <c r="AO32" s="484"/>
      <c r="AP32" s="484"/>
      <c r="AQ32" s="484"/>
      <c r="AR32" s="484"/>
      <c r="AS32" s="484"/>
      <c r="AT32" s="484"/>
      <c r="AU32" s="484"/>
      <c r="AV32" s="484"/>
      <c r="AW32" s="484"/>
      <c r="AX32" s="484"/>
      <c r="AY32" s="484"/>
      <c r="AZ32" s="484"/>
      <c r="BA32" s="485"/>
      <c r="BG32" s="14"/>
    </row>
    <row r="33" spans="1:59" ht="9.75" customHeight="1" x14ac:dyDescent="0.15">
      <c r="A33" s="13"/>
      <c r="B33" s="499"/>
      <c r="C33" s="499"/>
      <c r="D33" s="499"/>
      <c r="E33" s="499"/>
      <c r="F33" s="499"/>
      <c r="G33" s="499"/>
      <c r="H33" s="499"/>
      <c r="I33" s="499"/>
      <c r="J33" s="499"/>
      <c r="K33" s="499"/>
      <c r="L33" s="499"/>
      <c r="M33" s="499"/>
      <c r="N33" s="499"/>
      <c r="O33" s="500"/>
      <c r="P33" s="13"/>
      <c r="BG33" s="14"/>
    </row>
    <row r="34" spans="1:59" ht="18.75" customHeight="1" x14ac:dyDescent="0.15">
      <c r="A34" s="13"/>
      <c r="B34" s="499"/>
      <c r="C34" s="499"/>
      <c r="D34" s="499"/>
      <c r="E34" s="499"/>
      <c r="F34" s="499"/>
      <c r="G34" s="499"/>
      <c r="H34" s="499"/>
      <c r="I34" s="499"/>
      <c r="J34" s="499"/>
      <c r="K34" s="499"/>
      <c r="L34" s="499"/>
      <c r="M34" s="499"/>
      <c r="N34" s="499"/>
      <c r="O34" s="500"/>
      <c r="P34" s="488"/>
      <c r="Q34" s="489"/>
      <c r="R34" s="489"/>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1"/>
      <c r="AU34" s="491"/>
      <c r="AV34" s="491"/>
      <c r="AW34" s="491"/>
      <c r="AX34" s="491"/>
      <c r="AY34" s="491"/>
      <c r="AZ34" s="491"/>
      <c r="BA34" s="491"/>
      <c r="BB34" s="491"/>
      <c r="BC34" s="491"/>
      <c r="BD34" s="491"/>
      <c r="BE34" s="491"/>
      <c r="BF34" s="491"/>
      <c r="BG34" s="492"/>
    </row>
    <row r="35" spans="1:59" ht="12" customHeight="1" x14ac:dyDescent="0.15">
      <c r="A35" s="13"/>
      <c r="B35" s="499"/>
      <c r="C35" s="499"/>
      <c r="D35" s="499"/>
      <c r="E35" s="499"/>
      <c r="F35" s="499"/>
      <c r="G35" s="499"/>
      <c r="H35" s="499"/>
      <c r="I35" s="499"/>
      <c r="J35" s="499"/>
      <c r="K35" s="499"/>
      <c r="L35" s="499"/>
      <c r="M35" s="499"/>
      <c r="N35" s="499"/>
      <c r="O35" s="500"/>
      <c r="P35" s="13"/>
      <c r="BG35" s="14"/>
    </row>
    <row r="36" spans="1:59" ht="8.1" customHeight="1" x14ac:dyDescent="0.15">
      <c r="A36" s="18"/>
      <c r="B36" s="19"/>
      <c r="C36" s="19"/>
      <c r="D36" s="19"/>
      <c r="E36" s="19"/>
      <c r="F36" s="19"/>
      <c r="G36" s="19"/>
      <c r="H36" s="19"/>
      <c r="I36" s="19"/>
      <c r="J36" s="19"/>
      <c r="K36" s="19"/>
      <c r="L36" s="19"/>
      <c r="M36" s="19"/>
      <c r="N36" s="19"/>
      <c r="O36" s="20"/>
      <c r="P36" s="18"/>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20"/>
    </row>
    <row r="37" spans="1:59" ht="8.1" customHeight="1" x14ac:dyDescent="0.15">
      <c r="A37" s="21"/>
      <c r="B37" s="22"/>
      <c r="C37" s="22"/>
      <c r="D37" s="22"/>
      <c r="E37" s="22"/>
      <c r="F37" s="22"/>
      <c r="G37" s="22"/>
      <c r="H37" s="22"/>
      <c r="I37" s="22"/>
      <c r="J37" s="22"/>
      <c r="K37" s="22"/>
      <c r="L37" s="22"/>
      <c r="M37" s="22"/>
      <c r="N37" s="22"/>
      <c r="O37" s="23"/>
      <c r="P37" s="21"/>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3"/>
    </row>
    <row r="38" spans="1:59" ht="24" customHeight="1" x14ac:dyDescent="0.15">
      <c r="A38" s="486" t="s">
        <v>28</v>
      </c>
      <c r="B38" s="487"/>
      <c r="C38" s="487"/>
      <c r="D38" s="487"/>
      <c r="E38" s="487"/>
      <c r="F38" s="487"/>
      <c r="G38" s="487"/>
      <c r="H38" s="487"/>
      <c r="I38" s="487"/>
      <c r="J38" s="487"/>
      <c r="K38" s="487"/>
      <c r="L38" s="487"/>
      <c r="M38" s="487"/>
      <c r="N38" s="487"/>
      <c r="O38" s="490"/>
      <c r="P38" s="488" t="s">
        <v>4</v>
      </c>
      <c r="Q38" s="489"/>
      <c r="R38" s="489"/>
      <c r="S38" s="491" t="s">
        <v>18</v>
      </c>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491"/>
      <c r="BG38" s="492"/>
    </row>
    <row r="39" spans="1:59" ht="7.5" customHeight="1" x14ac:dyDescent="0.15">
      <c r="A39" s="486"/>
      <c r="B39" s="487"/>
      <c r="C39" s="487"/>
      <c r="D39" s="487"/>
      <c r="E39" s="487"/>
      <c r="F39" s="487"/>
      <c r="G39" s="487"/>
      <c r="H39" s="487"/>
      <c r="I39" s="487"/>
      <c r="J39" s="487"/>
      <c r="K39" s="487"/>
      <c r="L39" s="487"/>
      <c r="M39" s="487"/>
      <c r="N39" s="487"/>
      <c r="O39" s="490"/>
      <c r="P39" s="13"/>
      <c r="BG39" s="14"/>
    </row>
    <row r="40" spans="1:59" ht="15" customHeight="1" thickBot="1" x14ac:dyDescent="0.2">
      <c r="A40" s="486"/>
      <c r="B40" s="487"/>
      <c r="C40" s="487"/>
      <c r="D40" s="487"/>
      <c r="E40" s="487"/>
      <c r="F40" s="487"/>
      <c r="G40" s="487"/>
      <c r="H40" s="487"/>
      <c r="I40" s="487"/>
      <c r="J40" s="487"/>
      <c r="K40" s="487"/>
      <c r="L40" s="487"/>
      <c r="M40" s="487"/>
      <c r="N40" s="487"/>
      <c r="O40" s="490"/>
      <c r="P40" s="13"/>
      <c r="T40" s="493" t="s">
        <v>19</v>
      </c>
      <c r="U40" s="494"/>
      <c r="V40" s="494"/>
      <c r="W40" s="494"/>
      <c r="X40" s="494"/>
      <c r="Y40" s="494"/>
      <c r="Z40" s="494"/>
      <c r="AA40" s="494"/>
      <c r="AB40" s="494"/>
      <c r="AC40" s="494"/>
      <c r="AD40" s="494"/>
      <c r="AE40" s="494"/>
      <c r="AF40" s="494"/>
      <c r="AG40" s="494"/>
      <c r="AH40" s="494"/>
      <c r="AI40" s="494"/>
      <c r="AJ40" s="494"/>
      <c r="AK40" s="494" t="s">
        <v>8</v>
      </c>
      <c r="AL40" s="494"/>
      <c r="AM40" s="494"/>
      <c r="AN40" s="494"/>
      <c r="AO40" s="494"/>
      <c r="AP40" s="494"/>
      <c r="AQ40" s="494"/>
      <c r="AR40" s="494"/>
      <c r="AS40" s="494"/>
      <c r="AT40" s="494"/>
      <c r="AU40" s="494"/>
      <c r="AV40" s="494"/>
      <c r="AW40" s="494"/>
      <c r="AX40" s="494"/>
      <c r="AY40" s="494"/>
      <c r="AZ40" s="494"/>
      <c r="BA40" s="495"/>
      <c r="BG40" s="14"/>
    </row>
    <row r="41" spans="1:59" ht="24" customHeight="1" thickTop="1" x14ac:dyDescent="0.15">
      <c r="A41" s="13"/>
      <c r="O41" s="14"/>
      <c r="P41" s="13"/>
      <c r="T41" s="496" t="s">
        <v>20</v>
      </c>
      <c r="U41" s="497"/>
      <c r="V41" s="497"/>
      <c r="W41" s="497"/>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8"/>
      <c r="BG41" s="14"/>
    </row>
    <row r="42" spans="1:59" ht="24" customHeight="1" x14ac:dyDescent="0.15">
      <c r="A42" s="13"/>
      <c r="O42" s="14"/>
      <c r="P42" s="13"/>
      <c r="T42" s="483"/>
      <c r="U42" s="484"/>
      <c r="V42" s="484"/>
      <c r="W42" s="484"/>
      <c r="X42" s="484"/>
      <c r="Y42" s="484"/>
      <c r="Z42" s="484"/>
      <c r="AA42" s="484"/>
      <c r="AB42" s="484"/>
      <c r="AC42" s="484"/>
      <c r="AD42" s="484"/>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5"/>
      <c r="BG42" s="14"/>
    </row>
    <row r="43" spans="1:59" ht="9.75" customHeight="1" x14ac:dyDescent="0.15">
      <c r="A43" s="13"/>
      <c r="O43" s="14"/>
      <c r="P43" s="13"/>
      <c r="BG43" s="14"/>
    </row>
    <row r="44" spans="1:59" ht="18.75" customHeight="1" x14ac:dyDescent="0.15">
      <c r="A44" s="13"/>
      <c r="O44" s="14"/>
      <c r="P44" s="488" t="s">
        <v>12</v>
      </c>
      <c r="Q44" s="489"/>
      <c r="R44" s="489"/>
      <c r="S44" s="491" t="s">
        <v>21</v>
      </c>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1"/>
      <c r="AT44" s="491"/>
      <c r="AU44" s="491"/>
      <c r="AV44" s="491"/>
      <c r="AW44" s="491"/>
      <c r="AX44" s="491"/>
      <c r="AY44" s="491"/>
      <c r="AZ44" s="491"/>
      <c r="BA44" s="491"/>
      <c r="BB44" s="491"/>
      <c r="BC44" s="491"/>
      <c r="BD44" s="491"/>
      <c r="BE44" s="491"/>
      <c r="BF44" s="491"/>
      <c r="BG44" s="492"/>
    </row>
    <row r="45" spans="1:59" ht="12" customHeight="1" x14ac:dyDescent="0.15">
      <c r="A45" s="24"/>
      <c r="O45" s="14"/>
      <c r="P45" s="13"/>
      <c r="BG45" s="14"/>
    </row>
    <row r="46" spans="1:59" ht="15" customHeight="1" thickBot="1" x14ac:dyDescent="0.2">
      <c r="A46" s="13"/>
      <c r="B46" s="499"/>
      <c r="C46" s="499"/>
      <c r="D46" s="499"/>
      <c r="E46" s="499"/>
      <c r="F46" s="499"/>
      <c r="G46" s="499"/>
      <c r="H46" s="499"/>
      <c r="I46" s="499"/>
      <c r="J46" s="499"/>
      <c r="K46" s="499"/>
      <c r="L46" s="499"/>
      <c r="M46" s="499"/>
      <c r="N46" s="499"/>
      <c r="O46" s="500"/>
      <c r="P46" s="13"/>
      <c r="T46" s="493" t="s">
        <v>14</v>
      </c>
      <c r="U46" s="494"/>
      <c r="V46" s="494"/>
      <c r="W46" s="494"/>
      <c r="X46" s="494"/>
      <c r="Y46" s="494"/>
      <c r="Z46" s="494"/>
      <c r="AA46" s="494"/>
      <c r="AB46" s="494"/>
      <c r="AC46" s="494"/>
      <c r="AD46" s="494"/>
      <c r="AE46" s="494"/>
      <c r="AF46" s="494"/>
      <c r="AG46" s="494"/>
      <c r="AH46" s="494"/>
      <c r="AI46" s="494"/>
      <c r="AJ46" s="494"/>
      <c r="AK46" s="494" t="s">
        <v>8</v>
      </c>
      <c r="AL46" s="494"/>
      <c r="AM46" s="494"/>
      <c r="AN46" s="494"/>
      <c r="AO46" s="494"/>
      <c r="AP46" s="494"/>
      <c r="AQ46" s="494"/>
      <c r="AR46" s="494"/>
      <c r="AS46" s="494"/>
      <c r="AT46" s="494"/>
      <c r="AU46" s="494"/>
      <c r="AV46" s="494"/>
      <c r="AW46" s="494"/>
      <c r="AX46" s="494"/>
      <c r="AY46" s="494"/>
      <c r="AZ46" s="494"/>
      <c r="BA46" s="495"/>
      <c r="BG46" s="14"/>
    </row>
    <row r="47" spans="1:59" ht="24" customHeight="1" thickTop="1" x14ac:dyDescent="0.15">
      <c r="A47" s="13"/>
      <c r="B47" s="499"/>
      <c r="C47" s="499"/>
      <c r="D47" s="499"/>
      <c r="E47" s="499"/>
      <c r="F47" s="499"/>
      <c r="G47" s="499"/>
      <c r="H47" s="499"/>
      <c r="I47" s="499"/>
      <c r="J47" s="499"/>
      <c r="K47" s="499"/>
      <c r="L47" s="499"/>
      <c r="M47" s="499"/>
      <c r="N47" s="499"/>
      <c r="O47" s="500"/>
      <c r="P47" s="13"/>
      <c r="T47" s="496" t="s">
        <v>15</v>
      </c>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8"/>
      <c r="BG47" s="14"/>
    </row>
    <row r="48" spans="1:59" ht="24" customHeight="1" x14ac:dyDescent="0.15">
      <c r="A48" s="13"/>
      <c r="B48" s="499"/>
      <c r="C48" s="499"/>
      <c r="D48" s="499"/>
      <c r="E48" s="499"/>
      <c r="F48" s="499"/>
      <c r="G48" s="499"/>
      <c r="H48" s="499"/>
      <c r="I48" s="499"/>
      <c r="J48" s="499"/>
      <c r="K48" s="499"/>
      <c r="L48" s="499"/>
      <c r="M48" s="499"/>
      <c r="N48" s="499"/>
      <c r="O48" s="500"/>
      <c r="P48" s="13"/>
      <c r="T48" s="501" t="s">
        <v>16</v>
      </c>
      <c r="U48" s="502"/>
      <c r="V48" s="502"/>
      <c r="W48" s="502"/>
      <c r="X48" s="502"/>
      <c r="Y48" s="502"/>
      <c r="Z48" s="502"/>
      <c r="AA48" s="502"/>
      <c r="AB48" s="502"/>
      <c r="AC48" s="502"/>
      <c r="AD48" s="502"/>
      <c r="AE48" s="502"/>
      <c r="AF48" s="502"/>
      <c r="AG48" s="502"/>
      <c r="AH48" s="502"/>
      <c r="AI48" s="502"/>
      <c r="AJ48" s="503"/>
      <c r="AK48" s="504"/>
      <c r="AL48" s="502"/>
      <c r="AM48" s="502"/>
      <c r="AN48" s="502"/>
      <c r="AO48" s="502"/>
      <c r="AP48" s="502"/>
      <c r="AQ48" s="502"/>
      <c r="AR48" s="502"/>
      <c r="AS48" s="502"/>
      <c r="AT48" s="502"/>
      <c r="AU48" s="502"/>
      <c r="AV48" s="502"/>
      <c r="AW48" s="502"/>
      <c r="AX48" s="502"/>
      <c r="AY48" s="502"/>
      <c r="AZ48" s="502"/>
      <c r="BA48" s="505"/>
      <c r="BG48" s="14"/>
    </row>
    <row r="49" spans="1:59" ht="24" customHeight="1" x14ac:dyDescent="0.15">
      <c r="A49" s="13"/>
      <c r="B49" s="499"/>
      <c r="C49" s="499"/>
      <c r="D49" s="499"/>
      <c r="E49" s="499"/>
      <c r="F49" s="499"/>
      <c r="G49" s="499"/>
      <c r="H49" s="499"/>
      <c r="I49" s="499"/>
      <c r="J49" s="499"/>
      <c r="K49" s="499"/>
      <c r="L49" s="499"/>
      <c r="M49" s="499"/>
      <c r="N49" s="499"/>
      <c r="O49" s="500"/>
      <c r="P49" s="13"/>
      <c r="T49" s="501" t="s">
        <v>17</v>
      </c>
      <c r="U49" s="502"/>
      <c r="V49" s="502"/>
      <c r="W49" s="502"/>
      <c r="X49" s="502"/>
      <c r="Y49" s="502"/>
      <c r="Z49" s="502"/>
      <c r="AA49" s="502"/>
      <c r="AB49" s="502"/>
      <c r="AC49" s="502"/>
      <c r="AD49" s="502"/>
      <c r="AE49" s="502"/>
      <c r="AF49" s="502"/>
      <c r="AG49" s="502"/>
      <c r="AH49" s="502"/>
      <c r="AI49" s="502"/>
      <c r="AJ49" s="503"/>
      <c r="AK49" s="504"/>
      <c r="AL49" s="502"/>
      <c r="AM49" s="502"/>
      <c r="AN49" s="502"/>
      <c r="AO49" s="502"/>
      <c r="AP49" s="502"/>
      <c r="AQ49" s="502"/>
      <c r="AR49" s="502"/>
      <c r="AS49" s="502"/>
      <c r="AT49" s="502"/>
      <c r="AU49" s="502"/>
      <c r="AV49" s="502"/>
      <c r="AW49" s="502"/>
      <c r="AX49" s="502"/>
      <c r="AY49" s="502"/>
      <c r="AZ49" s="502"/>
      <c r="BA49" s="505"/>
      <c r="BG49" s="14"/>
    </row>
    <row r="50" spans="1:59" ht="24" customHeight="1" x14ac:dyDescent="0.15">
      <c r="A50" s="13"/>
      <c r="O50" s="14"/>
      <c r="P50" s="13"/>
      <c r="T50" s="483"/>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5"/>
      <c r="BG50" s="14"/>
    </row>
    <row r="51" spans="1:59" ht="8.1" customHeight="1" x14ac:dyDescent="0.15">
      <c r="A51" s="18"/>
      <c r="B51" s="19"/>
      <c r="C51" s="19"/>
      <c r="D51" s="19"/>
      <c r="E51" s="19"/>
      <c r="F51" s="19"/>
      <c r="G51" s="19"/>
      <c r="H51" s="19"/>
      <c r="I51" s="19"/>
      <c r="J51" s="19"/>
      <c r="K51" s="19"/>
      <c r="L51" s="19"/>
      <c r="M51" s="19"/>
      <c r="N51" s="19"/>
      <c r="O51" s="20"/>
      <c r="P51" s="18"/>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20"/>
    </row>
    <row r="52" spans="1:59" ht="8.1" customHeight="1" x14ac:dyDescent="0.15">
      <c r="A52" s="21"/>
      <c r="B52" s="22"/>
      <c r="C52" s="22"/>
      <c r="D52" s="22"/>
      <c r="E52" s="22"/>
      <c r="F52" s="22"/>
      <c r="G52" s="22"/>
      <c r="H52" s="22"/>
      <c r="I52" s="22"/>
      <c r="J52" s="22"/>
      <c r="K52" s="22"/>
      <c r="L52" s="22"/>
      <c r="M52" s="22"/>
      <c r="N52" s="22"/>
      <c r="O52" s="23"/>
      <c r="P52" s="21"/>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3"/>
    </row>
    <row r="53" spans="1:59" ht="24" customHeight="1" x14ac:dyDescent="0.15">
      <c r="A53" s="486" t="s">
        <v>29</v>
      </c>
      <c r="B53" s="487"/>
      <c r="C53" s="487"/>
      <c r="D53" s="487"/>
      <c r="E53" s="487"/>
      <c r="F53" s="487"/>
      <c r="G53" s="487"/>
      <c r="H53" s="487"/>
      <c r="I53" s="487"/>
      <c r="J53" s="487"/>
      <c r="K53" s="487"/>
      <c r="L53" s="487"/>
      <c r="M53" s="487"/>
      <c r="N53" s="487"/>
      <c r="O53" s="490"/>
      <c r="P53" s="488" t="s">
        <v>4</v>
      </c>
      <c r="Q53" s="489"/>
      <c r="R53" s="489"/>
      <c r="S53" s="491" t="s">
        <v>22</v>
      </c>
      <c r="T53" s="491"/>
      <c r="U53" s="491"/>
      <c r="V53" s="491"/>
      <c r="W53" s="491"/>
      <c r="X53" s="491"/>
      <c r="Y53" s="491"/>
      <c r="Z53" s="491"/>
      <c r="AA53" s="491"/>
      <c r="AB53" s="491"/>
      <c r="AC53" s="491"/>
      <c r="AD53" s="491"/>
      <c r="AE53" s="491"/>
      <c r="AF53" s="491"/>
      <c r="AG53" s="491"/>
      <c r="AH53" s="491"/>
      <c r="AI53" s="491"/>
      <c r="AJ53" s="491"/>
      <c r="AK53" s="491"/>
      <c r="AL53" s="491"/>
      <c r="AM53" s="491"/>
      <c r="AN53" s="491"/>
      <c r="AO53" s="491"/>
      <c r="AP53" s="491"/>
      <c r="AQ53" s="491"/>
      <c r="AR53" s="491"/>
      <c r="AS53" s="491"/>
      <c r="AT53" s="491"/>
      <c r="AU53" s="491"/>
      <c r="AV53" s="491"/>
      <c r="AW53" s="491"/>
      <c r="AX53" s="491"/>
      <c r="AY53" s="491"/>
      <c r="AZ53" s="491"/>
      <c r="BA53" s="491"/>
      <c r="BB53" s="491"/>
      <c r="BC53" s="491"/>
      <c r="BD53" s="491"/>
      <c r="BE53" s="491"/>
      <c r="BF53" s="491"/>
      <c r="BG53" s="492"/>
    </row>
    <row r="54" spans="1:59" ht="6.75" customHeight="1" x14ac:dyDescent="0.15">
      <c r="A54" s="486"/>
      <c r="B54" s="487"/>
      <c r="C54" s="487"/>
      <c r="D54" s="487"/>
      <c r="E54" s="487"/>
      <c r="F54" s="487"/>
      <c r="G54" s="487"/>
      <c r="H54" s="487"/>
      <c r="I54" s="487"/>
      <c r="J54" s="487"/>
      <c r="K54" s="487"/>
      <c r="L54" s="487"/>
      <c r="M54" s="487"/>
      <c r="N54" s="487"/>
      <c r="O54" s="490"/>
      <c r="P54" s="13"/>
      <c r="S54" s="491"/>
      <c r="T54" s="491"/>
      <c r="U54" s="491"/>
      <c r="V54" s="491"/>
      <c r="W54" s="491"/>
      <c r="X54" s="491"/>
      <c r="Y54" s="491"/>
      <c r="Z54" s="491"/>
      <c r="AA54" s="491"/>
      <c r="AB54" s="491"/>
      <c r="AC54" s="491"/>
      <c r="AD54" s="491"/>
      <c r="AE54" s="491"/>
      <c r="AF54" s="491"/>
      <c r="AG54" s="491"/>
      <c r="AH54" s="491"/>
      <c r="AI54" s="491"/>
      <c r="AJ54" s="491"/>
      <c r="AK54" s="491"/>
      <c r="AL54" s="491"/>
      <c r="AM54" s="491"/>
      <c r="AN54" s="491"/>
      <c r="AO54" s="491"/>
      <c r="AP54" s="491"/>
      <c r="AQ54" s="491"/>
      <c r="AR54" s="491"/>
      <c r="AS54" s="491"/>
      <c r="AT54" s="491"/>
      <c r="AU54" s="491"/>
      <c r="AV54" s="491"/>
      <c r="AW54" s="491"/>
      <c r="AX54" s="491"/>
      <c r="AY54" s="491"/>
      <c r="AZ54" s="491"/>
      <c r="BA54" s="491"/>
      <c r="BB54" s="491"/>
      <c r="BC54" s="491"/>
      <c r="BD54" s="491"/>
      <c r="BE54" s="491"/>
      <c r="BF54" s="491"/>
      <c r="BG54" s="492"/>
    </row>
    <row r="55" spans="1:59" ht="15" customHeight="1" thickBot="1" x14ac:dyDescent="0.2">
      <c r="A55" s="486"/>
      <c r="B55" s="487"/>
      <c r="C55" s="487"/>
      <c r="D55" s="487"/>
      <c r="E55" s="487"/>
      <c r="F55" s="487"/>
      <c r="G55" s="487"/>
      <c r="H55" s="487"/>
      <c r="I55" s="487"/>
      <c r="J55" s="487"/>
      <c r="K55" s="487"/>
      <c r="L55" s="487"/>
      <c r="M55" s="487"/>
      <c r="N55" s="487"/>
      <c r="O55" s="490"/>
      <c r="P55" s="13"/>
      <c r="T55" s="493" t="s">
        <v>7</v>
      </c>
      <c r="U55" s="494"/>
      <c r="V55" s="494"/>
      <c r="W55" s="494"/>
      <c r="X55" s="494"/>
      <c r="Y55" s="494"/>
      <c r="Z55" s="494"/>
      <c r="AA55" s="494"/>
      <c r="AB55" s="494"/>
      <c r="AC55" s="494"/>
      <c r="AD55" s="494"/>
      <c r="AE55" s="494"/>
      <c r="AF55" s="494"/>
      <c r="AG55" s="494"/>
      <c r="AH55" s="494"/>
      <c r="AI55" s="494"/>
      <c r="AJ55" s="494"/>
      <c r="AK55" s="494" t="s">
        <v>8</v>
      </c>
      <c r="AL55" s="494"/>
      <c r="AM55" s="494"/>
      <c r="AN55" s="494"/>
      <c r="AO55" s="494"/>
      <c r="AP55" s="494"/>
      <c r="AQ55" s="494"/>
      <c r="AR55" s="494"/>
      <c r="AS55" s="494"/>
      <c r="AT55" s="494"/>
      <c r="AU55" s="494"/>
      <c r="AV55" s="494"/>
      <c r="AW55" s="494"/>
      <c r="AX55" s="494"/>
      <c r="AY55" s="494"/>
      <c r="AZ55" s="494"/>
      <c r="BA55" s="495"/>
      <c r="BG55" s="14"/>
    </row>
    <row r="56" spans="1:59" ht="24" customHeight="1" thickTop="1" x14ac:dyDescent="0.15">
      <c r="A56" s="13"/>
      <c r="O56" s="14"/>
      <c r="P56" s="13"/>
      <c r="T56" s="496"/>
      <c r="U56" s="497"/>
      <c r="V56" s="497"/>
      <c r="W56" s="497"/>
      <c r="X56" s="497"/>
      <c r="Y56" s="497"/>
      <c r="Z56" s="497"/>
      <c r="AA56" s="497"/>
      <c r="AB56" s="497"/>
      <c r="AC56" s="497"/>
      <c r="AD56" s="497"/>
      <c r="AE56" s="497"/>
      <c r="AF56" s="497"/>
      <c r="AG56" s="497"/>
      <c r="AH56" s="497"/>
      <c r="AI56" s="497"/>
      <c r="AJ56" s="497"/>
      <c r="AK56" s="497"/>
      <c r="AL56" s="497"/>
      <c r="AM56" s="497"/>
      <c r="AN56" s="497"/>
      <c r="AO56" s="497"/>
      <c r="AP56" s="497"/>
      <c r="AQ56" s="497"/>
      <c r="AR56" s="497"/>
      <c r="AS56" s="497"/>
      <c r="AT56" s="497"/>
      <c r="AU56" s="497"/>
      <c r="AV56" s="497"/>
      <c r="AW56" s="497"/>
      <c r="AX56" s="497"/>
      <c r="AY56" s="497"/>
      <c r="AZ56" s="497"/>
      <c r="BA56" s="498"/>
      <c r="BG56" s="14"/>
    </row>
    <row r="57" spans="1:59" ht="24" customHeight="1" x14ac:dyDescent="0.15">
      <c r="A57" s="13"/>
      <c r="O57" s="14"/>
      <c r="P57" s="13"/>
      <c r="T57" s="483"/>
      <c r="U57" s="484"/>
      <c r="V57" s="484"/>
      <c r="W57" s="484"/>
      <c r="X57" s="484"/>
      <c r="Y57" s="484"/>
      <c r="Z57" s="484"/>
      <c r="AA57" s="484"/>
      <c r="AB57" s="484"/>
      <c r="AC57" s="484"/>
      <c r="AD57" s="484"/>
      <c r="AE57" s="484"/>
      <c r="AF57" s="484"/>
      <c r="AG57" s="484"/>
      <c r="AH57" s="484"/>
      <c r="AI57" s="484"/>
      <c r="AJ57" s="484"/>
      <c r="AK57" s="484"/>
      <c r="AL57" s="484"/>
      <c r="AM57" s="484"/>
      <c r="AN57" s="484"/>
      <c r="AO57" s="484"/>
      <c r="AP57" s="484"/>
      <c r="AQ57" s="484"/>
      <c r="AR57" s="484"/>
      <c r="AS57" s="484"/>
      <c r="AT57" s="484"/>
      <c r="AU57" s="484"/>
      <c r="AV57" s="484"/>
      <c r="AW57" s="484"/>
      <c r="AX57" s="484"/>
      <c r="AY57" s="484"/>
      <c r="AZ57" s="484"/>
      <c r="BA57" s="485"/>
      <c r="BG57" s="14"/>
    </row>
    <row r="58" spans="1:59" ht="10.5" customHeight="1" x14ac:dyDescent="0.15">
      <c r="A58" s="24"/>
      <c r="O58" s="14"/>
      <c r="P58" s="13"/>
      <c r="BG58" s="14"/>
    </row>
    <row r="59" spans="1:59" ht="24" customHeight="1" x14ac:dyDescent="0.15">
      <c r="A59" s="13"/>
      <c r="B59" s="499"/>
      <c r="C59" s="499"/>
      <c r="D59" s="499"/>
      <c r="E59" s="499"/>
      <c r="F59" s="499"/>
      <c r="G59" s="499"/>
      <c r="H59" s="499"/>
      <c r="I59" s="499"/>
      <c r="J59" s="499"/>
      <c r="K59" s="499"/>
      <c r="L59" s="499"/>
      <c r="M59" s="499"/>
      <c r="N59" s="499"/>
      <c r="O59" s="500"/>
      <c r="P59" s="488" t="s">
        <v>12</v>
      </c>
      <c r="Q59" s="489"/>
      <c r="R59" s="489"/>
      <c r="S59" s="491" t="s">
        <v>23</v>
      </c>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1"/>
      <c r="AR59" s="491"/>
      <c r="AS59" s="491"/>
      <c r="AT59" s="491"/>
      <c r="AU59" s="491"/>
      <c r="AV59" s="491"/>
      <c r="AW59" s="491"/>
      <c r="AX59" s="491"/>
      <c r="AY59" s="491"/>
      <c r="AZ59" s="491"/>
      <c r="BA59" s="491"/>
      <c r="BB59" s="491"/>
      <c r="BC59" s="491"/>
      <c r="BD59" s="491"/>
      <c r="BE59" s="491"/>
      <c r="BF59" s="491"/>
      <c r="BG59" s="492"/>
    </row>
    <row r="60" spans="1:59" ht="7.5" customHeight="1" x14ac:dyDescent="0.15">
      <c r="A60" s="13"/>
      <c r="B60" s="499"/>
      <c r="C60" s="499"/>
      <c r="D60" s="499"/>
      <c r="E60" s="499"/>
      <c r="F60" s="499"/>
      <c r="G60" s="499"/>
      <c r="H60" s="499"/>
      <c r="I60" s="499"/>
      <c r="J60" s="499"/>
      <c r="K60" s="499"/>
      <c r="L60" s="499"/>
      <c r="M60" s="499"/>
      <c r="N60" s="499"/>
      <c r="O60" s="500"/>
      <c r="P60" s="13"/>
      <c r="BG60" s="14"/>
    </row>
    <row r="61" spans="1:59" ht="15" customHeight="1" thickBot="1" x14ac:dyDescent="0.2">
      <c r="A61" s="13"/>
      <c r="B61" s="499"/>
      <c r="C61" s="499"/>
      <c r="D61" s="499"/>
      <c r="E61" s="499"/>
      <c r="F61" s="499"/>
      <c r="G61" s="499"/>
      <c r="H61" s="499"/>
      <c r="I61" s="499"/>
      <c r="J61" s="499"/>
      <c r="K61" s="499"/>
      <c r="L61" s="499"/>
      <c r="M61" s="499"/>
      <c r="N61" s="499"/>
      <c r="O61" s="500"/>
      <c r="P61" s="13"/>
      <c r="T61" s="493" t="s">
        <v>14</v>
      </c>
      <c r="U61" s="494"/>
      <c r="V61" s="494"/>
      <c r="W61" s="494"/>
      <c r="X61" s="494"/>
      <c r="Y61" s="494"/>
      <c r="Z61" s="494"/>
      <c r="AA61" s="494"/>
      <c r="AB61" s="494"/>
      <c r="AC61" s="494"/>
      <c r="AD61" s="494"/>
      <c r="AE61" s="494"/>
      <c r="AF61" s="494"/>
      <c r="AG61" s="494"/>
      <c r="AH61" s="494"/>
      <c r="AI61" s="494"/>
      <c r="AJ61" s="494"/>
      <c r="AK61" s="494" t="s">
        <v>8</v>
      </c>
      <c r="AL61" s="494"/>
      <c r="AM61" s="494"/>
      <c r="AN61" s="494"/>
      <c r="AO61" s="494"/>
      <c r="AP61" s="494"/>
      <c r="AQ61" s="494"/>
      <c r="AR61" s="494"/>
      <c r="AS61" s="494"/>
      <c r="AT61" s="494"/>
      <c r="AU61" s="494"/>
      <c r="AV61" s="494"/>
      <c r="AW61" s="494"/>
      <c r="AX61" s="494"/>
      <c r="AY61" s="494"/>
      <c r="AZ61" s="494"/>
      <c r="BA61" s="495"/>
      <c r="BG61" s="14"/>
    </row>
    <row r="62" spans="1:59" ht="24" customHeight="1" thickTop="1" x14ac:dyDescent="0.15">
      <c r="A62" s="13"/>
      <c r="B62" s="499"/>
      <c r="C62" s="499"/>
      <c r="D62" s="499"/>
      <c r="E62" s="499"/>
      <c r="F62" s="499"/>
      <c r="G62" s="499"/>
      <c r="H62" s="499"/>
      <c r="I62" s="499"/>
      <c r="J62" s="499"/>
      <c r="K62" s="499"/>
      <c r="L62" s="499"/>
      <c r="M62" s="499"/>
      <c r="N62" s="499"/>
      <c r="O62" s="500"/>
      <c r="P62" s="13"/>
      <c r="T62" s="501" t="s">
        <v>15</v>
      </c>
      <c r="U62" s="502"/>
      <c r="V62" s="502"/>
      <c r="W62" s="502"/>
      <c r="X62" s="502"/>
      <c r="Y62" s="502"/>
      <c r="Z62" s="502"/>
      <c r="AA62" s="502"/>
      <c r="AB62" s="502"/>
      <c r="AC62" s="502"/>
      <c r="AD62" s="502"/>
      <c r="AE62" s="502"/>
      <c r="AF62" s="502"/>
      <c r="AG62" s="502"/>
      <c r="AH62" s="502"/>
      <c r="AI62" s="502"/>
      <c r="AJ62" s="503"/>
      <c r="AK62" s="504"/>
      <c r="AL62" s="502"/>
      <c r="AM62" s="502"/>
      <c r="AN62" s="502"/>
      <c r="AO62" s="502"/>
      <c r="AP62" s="502"/>
      <c r="AQ62" s="502"/>
      <c r="AR62" s="502"/>
      <c r="AS62" s="502"/>
      <c r="AT62" s="502"/>
      <c r="AU62" s="502"/>
      <c r="AV62" s="502"/>
      <c r="AW62" s="502"/>
      <c r="AX62" s="502"/>
      <c r="AY62" s="502"/>
      <c r="AZ62" s="502"/>
      <c r="BA62" s="505"/>
      <c r="BG62" s="14"/>
    </row>
    <row r="63" spans="1:59" ht="24" customHeight="1" x14ac:dyDescent="0.15">
      <c r="A63" s="13"/>
      <c r="B63" s="499"/>
      <c r="C63" s="499"/>
      <c r="D63" s="499"/>
      <c r="E63" s="499"/>
      <c r="F63" s="499"/>
      <c r="G63" s="499"/>
      <c r="H63" s="499"/>
      <c r="I63" s="499"/>
      <c r="J63" s="499"/>
      <c r="K63" s="499"/>
      <c r="L63" s="499"/>
      <c r="M63" s="499"/>
      <c r="N63" s="499"/>
      <c r="O63" s="500"/>
      <c r="P63" s="13"/>
      <c r="T63" s="501" t="s">
        <v>17</v>
      </c>
      <c r="U63" s="502"/>
      <c r="V63" s="502"/>
      <c r="W63" s="502"/>
      <c r="X63" s="502"/>
      <c r="Y63" s="502"/>
      <c r="Z63" s="502"/>
      <c r="AA63" s="502"/>
      <c r="AB63" s="502"/>
      <c r="AC63" s="502"/>
      <c r="AD63" s="502"/>
      <c r="AE63" s="502"/>
      <c r="AF63" s="502"/>
      <c r="AG63" s="502"/>
      <c r="AH63" s="502"/>
      <c r="AI63" s="502"/>
      <c r="AJ63" s="503"/>
      <c r="AK63" s="504"/>
      <c r="AL63" s="502"/>
      <c r="AM63" s="502"/>
      <c r="AN63" s="502"/>
      <c r="AO63" s="502"/>
      <c r="AP63" s="502"/>
      <c r="AQ63" s="502"/>
      <c r="AR63" s="502"/>
      <c r="AS63" s="502"/>
      <c r="AT63" s="502"/>
      <c r="AU63" s="502"/>
      <c r="AV63" s="502"/>
      <c r="AW63" s="502"/>
      <c r="AX63" s="502"/>
      <c r="AY63" s="502"/>
      <c r="AZ63" s="502"/>
      <c r="BA63" s="505"/>
      <c r="BG63" s="14"/>
    </row>
    <row r="64" spans="1:59" ht="24" customHeight="1" x14ac:dyDescent="0.15">
      <c r="A64" s="13"/>
      <c r="O64" s="14"/>
      <c r="P64" s="13"/>
      <c r="T64" s="483"/>
      <c r="U64" s="484"/>
      <c r="V64" s="484"/>
      <c r="W64" s="484"/>
      <c r="X64" s="484"/>
      <c r="Y64" s="484"/>
      <c r="Z64" s="484"/>
      <c r="AA64" s="484"/>
      <c r="AB64" s="484"/>
      <c r="AC64" s="484"/>
      <c r="AD64" s="484"/>
      <c r="AE64" s="484"/>
      <c r="AF64" s="484"/>
      <c r="AG64" s="484"/>
      <c r="AH64" s="484"/>
      <c r="AI64" s="484"/>
      <c r="AJ64" s="484"/>
      <c r="AK64" s="484"/>
      <c r="AL64" s="484"/>
      <c r="AM64" s="484"/>
      <c r="AN64" s="484"/>
      <c r="AO64" s="484"/>
      <c r="AP64" s="484"/>
      <c r="AQ64" s="484"/>
      <c r="AR64" s="484"/>
      <c r="AS64" s="484"/>
      <c r="AT64" s="484"/>
      <c r="AU64" s="484"/>
      <c r="AV64" s="484"/>
      <c r="AW64" s="484"/>
      <c r="AX64" s="484"/>
      <c r="AY64" s="484"/>
      <c r="AZ64" s="484"/>
      <c r="BA64" s="485"/>
      <c r="BG64" s="14"/>
    </row>
    <row r="65" spans="1:59" ht="8.1" customHeight="1" x14ac:dyDescent="0.15">
      <c r="A65" s="18"/>
      <c r="B65" s="19"/>
      <c r="C65" s="19"/>
      <c r="D65" s="19"/>
      <c r="E65" s="19"/>
      <c r="F65" s="19"/>
      <c r="G65" s="19"/>
      <c r="H65" s="19"/>
      <c r="I65" s="19"/>
      <c r="J65" s="19"/>
      <c r="K65" s="19"/>
      <c r="L65" s="19"/>
      <c r="M65" s="19"/>
      <c r="N65" s="19"/>
      <c r="O65" s="20"/>
      <c r="P65" s="18"/>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20"/>
    </row>
    <row r="66" spans="1:59" ht="24" customHeight="1" x14ac:dyDescent="0.15"/>
    <row r="67" spans="1:59" ht="24" customHeight="1" x14ac:dyDescent="0.15"/>
    <row r="68" spans="1:59" ht="24" customHeight="1" x14ac:dyDescent="0.15"/>
    <row r="69" spans="1:59" ht="24" customHeight="1" x14ac:dyDescent="0.15"/>
    <row r="70" spans="1:59" ht="24" customHeight="1" x14ac:dyDescent="0.15"/>
    <row r="71" spans="1:59" ht="24" customHeight="1" x14ac:dyDescent="0.15"/>
    <row r="72" spans="1:59" ht="24" customHeight="1" x14ac:dyDescent="0.15"/>
    <row r="73" spans="1:59" ht="24" customHeight="1" x14ac:dyDescent="0.15"/>
    <row r="74" spans="1:59" ht="24" customHeight="1" x14ac:dyDescent="0.15"/>
    <row r="75" spans="1:59" ht="24" customHeight="1" x14ac:dyDescent="0.15"/>
    <row r="76" spans="1:59" ht="24" customHeight="1" x14ac:dyDescent="0.15"/>
    <row r="77" spans="1:59" ht="24" customHeight="1" x14ac:dyDescent="0.15"/>
    <row r="78" spans="1:59" ht="24" customHeight="1" x14ac:dyDescent="0.15"/>
    <row r="79" spans="1:59" ht="24" customHeight="1" x14ac:dyDescent="0.15"/>
    <row r="80" spans="1:59"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sheetData>
  <mergeCells count="92">
    <mergeCell ref="T64:AJ64"/>
    <mergeCell ref="AK64:BA64"/>
    <mergeCell ref="T56:AJ56"/>
    <mergeCell ref="AK56:BA56"/>
    <mergeCell ref="T57:AJ57"/>
    <mergeCell ref="AK57:BA57"/>
    <mergeCell ref="B59:B63"/>
    <mergeCell ref="C59:O63"/>
    <mergeCell ref="P59:R59"/>
    <mergeCell ref="S59:BG59"/>
    <mergeCell ref="T61:AJ61"/>
    <mergeCell ref="AK61:BA61"/>
    <mergeCell ref="T62:AJ62"/>
    <mergeCell ref="AK62:BA62"/>
    <mergeCell ref="T63:AJ63"/>
    <mergeCell ref="AK63:BA63"/>
    <mergeCell ref="T50:AJ50"/>
    <mergeCell ref="AK50:BA50"/>
    <mergeCell ref="A53:O55"/>
    <mergeCell ref="P53:R53"/>
    <mergeCell ref="S53:BG53"/>
    <mergeCell ref="S54:BG54"/>
    <mergeCell ref="T55:AJ55"/>
    <mergeCell ref="AK55:BA55"/>
    <mergeCell ref="T42:AJ42"/>
    <mergeCell ref="AK42:BA42"/>
    <mergeCell ref="P44:R44"/>
    <mergeCell ref="S44:BG44"/>
    <mergeCell ref="B46:B49"/>
    <mergeCell ref="C46:O49"/>
    <mergeCell ref="T46:AJ46"/>
    <mergeCell ref="AK46:BA46"/>
    <mergeCell ref="T47:AJ47"/>
    <mergeCell ref="AK47:BA47"/>
    <mergeCell ref="T48:AJ48"/>
    <mergeCell ref="AK48:BA48"/>
    <mergeCell ref="T49:AJ49"/>
    <mergeCell ref="AK49:BA49"/>
    <mergeCell ref="T41:AJ41"/>
    <mergeCell ref="AK41:BA41"/>
    <mergeCell ref="B32:B35"/>
    <mergeCell ref="C32:O35"/>
    <mergeCell ref="T32:AJ32"/>
    <mergeCell ref="AK32:BA32"/>
    <mergeCell ref="P34:R34"/>
    <mergeCell ref="S34:BG34"/>
    <mergeCell ref="A38:O40"/>
    <mergeCell ref="P38:R38"/>
    <mergeCell ref="S38:BG38"/>
    <mergeCell ref="T40:AJ40"/>
    <mergeCell ref="AK40:BA40"/>
    <mergeCell ref="A28:O30"/>
    <mergeCell ref="P28:R28"/>
    <mergeCell ref="S28:BG28"/>
    <mergeCell ref="T30:AJ30"/>
    <mergeCell ref="AK30:BA30"/>
    <mergeCell ref="T31:AJ31"/>
    <mergeCell ref="AK31:BA31"/>
    <mergeCell ref="AK22:BA22"/>
    <mergeCell ref="T23:AJ23"/>
    <mergeCell ref="AK23:BA23"/>
    <mergeCell ref="T24:AJ24"/>
    <mergeCell ref="AK24:BA24"/>
    <mergeCell ref="T25:AJ25"/>
    <mergeCell ref="AK25:BA25"/>
    <mergeCell ref="T16:AJ16"/>
    <mergeCell ref="AK16:BA16"/>
    <mergeCell ref="S17:BG17"/>
    <mergeCell ref="P19:R19"/>
    <mergeCell ref="S19:BG19"/>
    <mergeCell ref="B21:B24"/>
    <mergeCell ref="C21:O24"/>
    <mergeCell ref="T21:AJ21"/>
    <mergeCell ref="AK21:BA21"/>
    <mergeCell ref="T22:AJ22"/>
    <mergeCell ref="S11:BG11"/>
    <mergeCell ref="S12:BG12"/>
    <mergeCell ref="T14:AJ14"/>
    <mergeCell ref="AK14:BA14"/>
    <mergeCell ref="T15:AJ15"/>
    <mergeCell ref="AK15:BA15"/>
    <mergeCell ref="A2:O3"/>
    <mergeCell ref="T10:AJ10"/>
    <mergeCell ref="AK10:BA10"/>
    <mergeCell ref="A5:N5"/>
    <mergeCell ref="P5:R5"/>
    <mergeCell ref="S5:BG5"/>
    <mergeCell ref="S6:BG6"/>
    <mergeCell ref="T8:AJ8"/>
    <mergeCell ref="AK8:BA8"/>
    <mergeCell ref="T9:AJ9"/>
    <mergeCell ref="AK9:BA9"/>
  </mergeCells>
  <phoneticPr fontId="3"/>
  <pageMargins left="0.6692913385826772" right="0" top="0.74803149606299213" bottom="0" header="0.31496062992125984" footer="0.31496062992125984"/>
  <pageSetup paperSize="9" scale="89" orientation="portrait" r:id="rId1"/>
  <rowBreaks count="1" manualBreakCount="1">
    <brk id="36" max="5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別紙14－3</vt:lpstr>
      <vt:lpstr>別紙14－3－1</vt:lpstr>
      <vt:lpstr>別紙14－3－2</vt:lpstr>
      <vt:lpstr>感染症</vt:lpstr>
      <vt:lpstr>感染症　計算シート</vt:lpstr>
      <vt:lpstr>別添資料</vt:lpstr>
      <vt:lpstr>感染症!Print_Area</vt:lpstr>
      <vt:lpstr>'別紙14－3'!Print_Area</vt:lpstr>
      <vt:lpstr>'別紙14－3－1'!Print_Area</vt:lpstr>
      <vt:lpstr>'別紙14－3－2'!Print_Area</vt:lpstr>
      <vt:lpstr>別添資料!Print_Area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三宅　伸平</cp:lastModifiedBy>
  <cp:lastPrinted>2024-04-02T10:40:38Z</cp:lastPrinted>
  <dcterms:created xsi:type="dcterms:W3CDTF">2024-03-25T09:53:12Z</dcterms:created>
  <dcterms:modified xsi:type="dcterms:W3CDTF">2024-04-02T10:40:46Z</dcterms:modified>
</cp:coreProperties>
</file>