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35_こども未来部\10_子育て推進課\30 青少年担当\05.子ども会\地域子ども会補助金\子ども会補助金R07\R07（子ども会）①交付申請\R07（子ども会）交付申請書等（様式・記入例）\R07（子ども会）交付申請書等（様式）\R07（子ども会）交付申請書等（様式）（excel形式）\"/>
    </mc:Choice>
  </mc:AlternateContent>
  <xr:revisionPtr revIDLastSave="0" documentId="13_ncr:1_{30EB232F-8AA6-438E-A772-7551F398CACE}" xr6:coauthVersionLast="47" xr6:coauthVersionMax="47" xr10:uidLastSave="{00000000-0000-0000-0000-000000000000}"/>
  <bookViews>
    <workbookView xWindow="-120" yWindow="-120" windowWidth="20730" windowHeight="11160" xr2:uid="{01DAA096-E316-43D0-9329-EA74DF218B7A}"/>
  </bookViews>
  <sheets>
    <sheet name="申請書（最初に入力）" sheetId="1" r:id="rId1"/>
    <sheet name="申請書（入力例）" sheetId="14" r:id="rId2"/>
    <sheet name="事業計画書" sheetId="2" r:id="rId3"/>
    <sheet name="事業計画書 (入力例)" sheetId="11" r:id="rId4"/>
    <sheet name="収支予算書" sheetId="3" r:id="rId5"/>
    <sheet name="収支予算書 (入力例)" sheetId="12" r:id="rId6"/>
    <sheet name="会員名簿" sheetId="4" r:id="rId7"/>
    <sheet name="請求書（交付決定後に提出） " sheetId="10" r:id="rId8"/>
    <sheet name="請求書（入力例）" sheetId="13" r:id="rId9"/>
    <sheet name="Sheet2" sheetId="7" r:id="rId10"/>
  </sheets>
  <definedNames>
    <definedName name="_xlnm.Print_Area" localSheetId="6">会員名簿!$A$1:$G$305</definedName>
    <definedName name="_xlnm.Print_Area" localSheetId="2">事業計画書!$A$1:$F$34</definedName>
    <definedName name="_xlnm.Print_Area" localSheetId="3">'事業計画書 (入力例)'!$A$1:$F$34</definedName>
    <definedName name="_xlnm.Print_Area" localSheetId="4">収支予算書!$A$1:$M$30</definedName>
    <definedName name="_xlnm.Print_Area" localSheetId="5">'収支予算書 (入力例)'!$A$1:$M$30</definedName>
    <definedName name="_xlnm.Print_Area" localSheetId="0">'申請書（最初に入力）'!$A$1:$W$33</definedName>
    <definedName name="_xlnm.Print_Area" localSheetId="1">'申請書（入力例）'!$A$1:$W$33</definedName>
    <definedName name="_xlnm.Print_Area" localSheetId="7">'請求書（交付決定後に提出） '!$A$1:$U$33</definedName>
    <definedName name="_xlnm.Print_Area" localSheetId="8">'請求書（入力例）'!$A$1:$U$33</definedName>
    <definedName name="_xlnm.Print_Titles" localSheetId="6">会員名簿!$1:$5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14" l="1"/>
  <c r="R35" i="14"/>
  <c r="N35" i="14"/>
  <c r="G35" i="14"/>
  <c r="B35" i="14"/>
  <c r="Q26" i="14"/>
  <c r="H17" i="14" s="1"/>
  <c r="R35" i="1" l="1"/>
  <c r="N35" i="1"/>
  <c r="G35" i="1"/>
  <c r="M11" i="10"/>
  <c r="B35" i="1" l="1"/>
  <c r="Q26" i="1" l="1"/>
  <c r="B36" i="1"/>
  <c r="E30" i="12" l="1"/>
  <c r="N30" i="12" s="1"/>
  <c r="E7" i="12"/>
  <c r="E15" i="12" s="1"/>
  <c r="N7" i="3" l="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N25" i="3" l="1"/>
  <c r="M15" i="10"/>
  <c r="K14" i="10"/>
  <c r="K12" i="10"/>
  <c r="N27" i="3"/>
  <c r="N26" i="3"/>
  <c r="N24" i="3"/>
  <c r="N23" i="3"/>
  <c r="N22" i="3"/>
  <c r="N21" i="3"/>
  <c r="N20" i="3"/>
  <c r="N19" i="3"/>
  <c r="H17" i="1" l="1"/>
  <c r="AF21" i="10" l="1"/>
  <c r="AF21" i="13"/>
  <c r="E9" i="3"/>
  <c r="N8" i="3"/>
  <c r="N29" i="3"/>
  <c r="N28" i="3"/>
  <c r="N13" i="3"/>
  <c r="N12" i="3"/>
  <c r="AG21" i="10" l="1"/>
  <c r="K21" i="10" s="1"/>
  <c r="AI21" i="10"/>
  <c r="M21" i="10" s="1"/>
  <c r="AL21" i="10"/>
  <c r="P21" i="10" s="1"/>
  <c r="AM21" i="13"/>
  <c r="AK21" i="13"/>
  <c r="AJ21" i="13"/>
  <c r="AI21" i="13"/>
  <c r="AH21" i="13"/>
  <c r="AL21" i="13"/>
  <c r="AG21" i="13"/>
  <c r="AJ21" i="10"/>
  <c r="N21" i="10" s="1"/>
  <c r="AM21" i="10"/>
  <c r="Q21" i="10" s="1"/>
  <c r="AH21" i="10"/>
  <c r="L21" i="10" s="1"/>
  <c r="AK21" i="10"/>
  <c r="O21" i="10" s="1"/>
  <c r="E30" i="3"/>
  <c r="E3" i="4" l="1"/>
  <c r="G3" i="3"/>
  <c r="E7" i="3" l="1"/>
  <c r="D3" i="2"/>
  <c r="E15" i="3" l="1"/>
  <c r="N30" i="3" s="1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G34" i="2" l="1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7" i="2"/>
  <c r="G16" i="2"/>
  <c r="G15" i="2"/>
  <c r="G14" i="2"/>
  <c r="G13" i="2"/>
  <c r="G12" i="2"/>
  <c r="G11" i="2"/>
  <c r="G10" i="2"/>
  <c r="G9" i="2"/>
  <c r="G8" i="2"/>
  <c r="G7" i="2"/>
  <c r="G6" i="2"/>
  <c r="G18" i="2"/>
  <c r="H6" i="4" l="1"/>
</calcChain>
</file>

<file path=xl/sharedStrings.xml><?xml version="1.0" encoding="utf-8"?>
<sst xmlns="http://schemas.openxmlformats.org/spreadsheetml/2006/main" count="339" uniqueCount="201">
  <si>
    <t>３　補助事業の内容</t>
    <rPh sb="2" eb="4">
      <t>ホジョ</t>
    </rPh>
    <rPh sb="4" eb="6">
      <t>ジギョウ</t>
    </rPh>
    <rPh sb="7" eb="9">
      <t>ナイヨウ</t>
    </rPh>
    <phoneticPr fontId="1"/>
  </si>
  <si>
    <r>
      <t>　</t>
    </r>
    <r>
      <rPr>
        <sz val="12"/>
        <color theme="1"/>
        <rFont val="Yu Gothic"/>
        <family val="3"/>
        <charset val="128"/>
      </rPr>
      <t>⑴</t>
    </r>
    <r>
      <rPr>
        <sz val="12"/>
        <color theme="1"/>
        <rFont val="ＭＳ 明朝"/>
        <family val="1"/>
        <charset val="128"/>
      </rPr>
      <t>　補助事業</t>
    </r>
    <rPh sb="3" eb="5">
      <t>ホジョ</t>
    </rPh>
    <rPh sb="5" eb="7">
      <t>ジギョウ</t>
    </rPh>
    <phoneticPr fontId="1"/>
  </si>
  <si>
    <t>　　　事業計画書及び収支予算書のとおり。</t>
    <rPh sb="3" eb="5">
      <t>ジギョウ</t>
    </rPh>
    <rPh sb="5" eb="8">
      <t>ケイカクショ</t>
    </rPh>
    <rPh sb="8" eb="9">
      <t>オヨ</t>
    </rPh>
    <rPh sb="10" eb="12">
      <t>シュウシ</t>
    </rPh>
    <rPh sb="12" eb="15">
      <t>ヨサンショ</t>
    </rPh>
    <phoneticPr fontId="1"/>
  </si>
  <si>
    <r>
      <t>　</t>
    </r>
    <r>
      <rPr>
        <sz val="12"/>
        <color theme="1"/>
        <rFont val="Yu Gothic"/>
        <family val="3"/>
        <charset val="128"/>
      </rPr>
      <t>⑵</t>
    </r>
    <r>
      <rPr>
        <sz val="12"/>
        <color theme="1"/>
        <rFont val="ＭＳ 明朝"/>
        <family val="1"/>
        <charset val="128"/>
      </rPr>
      <t>　会員数</t>
    </r>
    <rPh sb="3" eb="6">
      <t>カイインスウ</t>
    </rPh>
    <phoneticPr fontId="1"/>
  </si>
  <si>
    <t>人</t>
    <rPh sb="0" eb="1">
      <t>ニン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</si>
  <si>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</si>
  <si>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</si>
  <si>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２　補助事業の目的</t>
    <rPh sb="2" eb="4">
      <t>ホジョ</t>
    </rPh>
    <rPh sb="4" eb="6">
      <t>ジギョウ</t>
    </rPh>
    <rPh sb="7" eb="9">
      <t>モクテキ</t>
    </rPh>
    <phoneticPr fontId="1"/>
  </si>
  <si>
    <t>　　地域社会における健全な児童生徒の育成を図ること。</t>
    <rPh sb="2" eb="4">
      <t>チイキ</t>
    </rPh>
    <rPh sb="4" eb="6">
      <t>シャカイ</t>
    </rPh>
    <rPh sb="10" eb="12">
      <t>ケンゼン</t>
    </rPh>
    <rPh sb="13" eb="15">
      <t>ジドウ</t>
    </rPh>
    <rPh sb="15" eb="17">
      <t>セイト</t>
    </rPh>
    <rPh sb="18" eb="20">
      <t>イクセイ</t>
    </rPh>
    <rPh sb="21" eb="22">
      <t>ハカ</t>
    </rPh>
    <phoneticPr fontId="1"/>
  </si>
  <si>
    <t>１　補助金交付申請額</t>
    <rPh sb="2" eb="5">
      <t>ホジョキン</t>
    </rPh>
    <rPh sb="5" eb="7">
      <t>コウフ</t>
    </rPh>
    <rPh sb="7" eb="9">
      <t>シンセイ</t>
    </rPh>
    <rPh sb="9" eb="10">
      <t>ガク</t>
    </rPh>
    <phoneticPr fontId="1"/>
  </si>
  <si>
    <t>円</t>
    <rPh sb="0" eb="1">
      <t>エン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</si>
  <si>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</si>
  <si>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</si>
  <si>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春日井市</t>
    <rPh sb="0" eb="4">
      <t>カスガイシ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</si>
  <si>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</si>
  <si>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</si>
  <si>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補 助 金 交 付 申 請 書</t>
    <rPh sb="2" eb="3">
      <t>スケ</t>
    </rPh>
    <rPh sb="4" eb="5">
      <t>カネ</t>
    </rPh>
    <rPh sb="6" eb="7">
      <t>コウ</t>
    </rPh>
    <rPh sb="8" eb="9">
      <t>ツキ</t>
    </rPh>
    <rPh sb="10" eb="11">
      <t>サル</t>
    </rPh>
    <rPh sb="12" eb="13">
      <t>ショウ</t>
    </rPh>
    <rPh sb="14" eb="15">
      <t>ショ</t>
    </rPh>
    <phoneticPr fontId="1"/>
  </si>
  <si>
    <t>関する規則第３条の規定により次のとおり申請します。</t>
    <rPh sb="0" eb="1">
      <t>カン</t>
    </rPh>
    <rPh sb="3" eb="5">
      <t>キソク</t>
    </rPh>
    <rPh sb="5" eb="6">
      <t>ダイ</t>
    </rPh>
    <rPh sb="7" eb="8">
      <t>ジョウ</t>
    </rPh>
    <rPh sb="9" eb="11">
      <t>キテイ</t>
    </rPh>
    <rPh sb="14" eb="15">
      <t>ツギ</t>
    </rPh>
    <rPh sb="19" eb="21">
      <t>シンセイ</t>
    </rPh>
    <phoneticPr fontId="1"/>
  </si>
  <si>
    <t>４　添付書類</t>
    <rPh sb="2" eb="4">
      <t>テンプ</t>
    </rPh>
    <rPh sb="4" eb="6">
      <t>ショルイ</t>
    </rPh>
    <phoneticPr fontId="1"/>
  </si>
  <si>
    <t>計</t>
    <rPh sb="0" eb="1">
      <t>ケイ</t>
    </rPh>
    <phoneticPr fontId="1"/>
  </si>
  <si>
    <t>参加予定人数
（子ども）</t>
    <rPh sb="0" eb="2">
      <t>サンカ</t>
    </rPh>
    <rPh sb="2" eb="4">
      <t>ヨテイ</t>
    </rPh>
    <rPh sb="4" eb="6">
      <t>ニンズウ</t>
    </rPh>
    <rPh sb="8" eb="9">
      <t>コ</t>
    </rPh>
    <phoneticPr fontId="1"/>
  </si>
  <si>
    <t>実施予定日</t>
    <rPh sb="0" eb="2">
      <t>ジッシ</t>
    </rPh>
    <rPh sb="2" eb="4">
      <t>ヨテイ</t>
    </rPh>
    <rPh sb="4" eb="5">
      <t>ヒ</t>
    </rPh>
    <phoneticPr fontId="1"/>
  </si>
  <si>
    <t>行　催　事　名</t>
    <rPh sb="0" eb="1">
      <t>イ</t>
    </rPh>
    <rPh sb="2" eb="3">
      <t>サイ</t>
    </rPh>
    <rPh sb="4" eb="5">
      <t>コト</t>
    </rPh>
    <rPh sb="6" eb="7">
      <t>メイ</t>
    </rPh>
    <phoneticPr fontId="1"/>
  </si>
  <si>
    <t>名　称</t>
    <rPh sb="0" eb="1">
      <t>ナ</t>
    </rPh>
    <rPh sb="2" eb="3">
      <t>ショウ</t>
    </rPh>
    <phoneticPr fontId="1"/>
  </si>
  <si>
    <t>科　　　目</t>
    <rPh sb="0" eb="1">
      <t>カ</t>
    </rPh>
    <rPh sb="4" eb="5">
      <t>メ</t>
    </rPh>
    <phoneticPr fontId="1"/>
  </si>
  <si>
    <t>会費</t>
    <rPh sb="0" eb="2">
      <t>カイヒ</t>
    </rPh>
    <phoneticPr fontId="1"/>
  </si>
  <si>
    <t>×</t>
    <phoneticPr fontId="1"/>
  </si>
  <si>
    <t>会員数</t>
    <rPh sb="0" eb="2">
      <t>カイイン</t>
    </rPh>
    <rPh sb="2" eb="3">
      <t>スウ</t>
    </rPh>
    <phoneticPr fontId="1"/>
  </si>
  <si>
    <t>説　　　明</t>
    <rPh sb="0" eb="1">
      <t>セツ</t>
    </rPh>
    <rPh sb="4" eb="5">
      <t>アキラ</t>
    </rPh>
    <phoneticPr fontId="1"/>
  </si>
  <si>
    <t>金　額</t>
    <rPh sb="0" eb="1">
      <t>キン</t>
    </rPh>
    <rPh sb="2" eb="3">
      <t>ガク</t>
    </rPh>
    <phoneticPr fontId="1"/>
  </si>
  <si>
    <t>【収　入】</t>
    <rPh sb="1" eb="2">
      <t>オサム</t>
    </rPh>
    <rPh sb="3" eb="4">
      <t>ニュウ</t>
    </rPh>
    <phoneticPr fontId="1"/>
  </si>
  <si>
    <t>春日井市子ども会活動補助金</t>
    <rPh sb="0" eb="4">
      <t>カスガイシ</t>
    </rPh>
    <rPh sb="4" eb="5">
      <t>コ</t>
    </rPh>
    <rPh sb="7" eb="8">
      <t>カイ</t>
    </rPh>
    <rPh sb="8" eb="10">
      <t>カツドウ</t>
    </rPh>
    <rPh sb="10" eb="13">
      <t>ホジョキン</t>
    </rPh>
    <phoneticPr fontId="1"/>
  </si>
  <si>
    <t>区・町内会等補助金</t>
    <rPh sb="0" eb="1">
      <t>ク</t>
    </rPh>
    <rPh sb="2" eb="4">
      <t>チョウナイ</t>
    </rPh>
    <rPh sb="4" eb="5">
      <t>カイ</t>
    </rPh>
    <rPh sb="5" eb="6">
      <t>トウ</t>
    </rPh>
    <rPh sb="6" eb="9">
      <t>ホジョキン</t>
    </rPh>
    <phoneticPr fontId="1"/>
  </si>
  <si>
    <t>廃品回収、資源回収団体奨励金等</t>
    <rPh sb="0" eb="2">
      <t>ハイヒン</t>
    </rPh>
    <rPh sb="2" eb="4">
      <t>カイシュウ</t>
    </rPh>
    <rPh sb="5" eb="7">
      <t>シゲン</t>
    </rPh>
    <rPh sb="7" eb="9">
      <t>カイシュウ</t>
    </rPh>
    <rPh sb="9" eb="11">
      <t>ダンタイ</t>
    </rPh>
    <rPh sb="11" eb="14">
      <t>ショウレイキン</t>
    </rPh>
    <rPh sb="14" eb="15">
      <t>トウ</t>
    </rPh>
    <phoneticPr fontId="1"/>
  </si>
  <si>
    <t>会　　　　費</t>
    <rPh sb="0" eb="1">
      <t>カイ</t>
    </rPh>
    <rPh sb="5" eb="6">
      <t>ヒ</t>
    </rPh>
    <phoneticPr fontId="1"/>
  </si>
  <si>
    <t>前 年 度 繰 越 金</t>
    <rPh sb="0" eb="1">
      <t>マエ</t>
    </rPh>
    <rPh sb="2" eb="3">
      <t>ネン</t>
    </rPh>
    <rPh sb="4" eb="5">
      <t>ド</t>
    </rPh>
    <rPh sb="6" eb="7">
      <t>クリ</t>
    </rPh>
    <rPh sb="8" eb="9">
      <t>コシ</t>
    </rPh>
    <rPh sb="10" eb="11">
      <t>キン</t>
    </rPh>
    <phoneticPr fontId="1"/>
  </si>
  <si>
    <t>合　　　　計</t>
    <rPh sb="0" eb="1">
      <t>ゴウ</t>
    </rPh>
    <rPh sb="5" eb="6">
      <t>ケイ</t>
    </rPh>
    <phoneticPr fontId="1"/>
  </si>
  <si>
    <t>【支　出】</t>
    <rPh sb="1" eb="2">
      <t>シ</t>
    </rPh>
    <rPh sb="3" eb="4">
      <t>デ</t>
    </rPh>
    <phoneticPr fontId="1"/>
  </si>
  <si>
    <t>補 　助 　金
奨　 励 　金</t>
    <rPh sb="3" eb="4">
      <t>スケ</t>
    </rPh>
    <rPh sb="6" eb="7">
      <t>キム</t>
    </rPh>
    <rPh sb="9" eb="10">
      <t>ススム</t>
    </rPh>
    <rPh sb="12" eb="13">
      <t>ツトム</t>
    </rPh>
    <rPh sb="15" eb="16">
      <t>キン</t>
    </rPh>
    <phoneticPr fontId="1"/>
  </si>
  <si>
    <t>そ 　の 　他</t>
    <rPh sb="6" eb="7">
      <t>タ</t>
    </rPh>
    <phoneticPr fontId="1"/>
  </si>
  <si>
    <t>報　 償　 費</t>
    <rPh sb="0" eb="1">
      <t>ホウ</t>
    </rPh>
    <rPh sb="3" eb="4">
      <t>ショウ</t>
    </rPh>
    <rPh sb="6" eb="7">
      <t>ヒ</t>
    </rPh>
    <phoneticPr fontId="1"/>
  </si>
  <si>
    <t>旅　　　　費</t>
    <rPh sb="0" eb="1">
      <t>タビ</t>
    </rPh>
    <rPh sb="5" eb="6">
      <t>ヒ</t>
    </rPh>
    <phoneticPr fontId="1"/>
  </si>
  <si>
    <t>食　 糧　 費</t>
    <rPh sb="0" eb="1">
      <t>ショク</t>
    </rPh>
    <rPh sb="3" eb="4">
      <t>カテ</t>
    </rPh>
    <rPh sb="6" eb="7">
      <t>ヒ</t>
    </rPh>
    <phoneticPr fontId="1"/>
  </si>
  <si>
    <t>印 刷 製 本 費</t>
    <rPh sb="0" eb="1">
      <t>イン</t>
    </rPh>
    <rPh sb="2" eb="3">
      <t>サツ</t>
    </rPh>
    <rPh sb="4" eb="5">
      <t>セイ</t>
    </rPh>
    <rPh sb="6" eb="7">
      <t>ホン</t>
    </rPh>
    <rPh sb="8" eb="9">
      <t>ヒ</t>
    </rPh>
    <phoneticPr fontId="1"/>
  </si>
  <si>
    <t>需 用 費</t>
    <rPh sb="0" eb="1">
      <t>ジュ</t>
    </rPh>
    <rPh sb="2" eb="3">
      <t>ヨウ</t>
    </rPh>
    <rPh sb="4" eb="5">
      <t>ヒ</t>
    </rPh>
    <phoneticPr fontId="1"/>
  </si>
  <si>
    <t>通 信 運 搬 費</t>
    <rPh sb="0" eb="1">
      <t>ツウ</t>
    </rPh>
    <rPh sb="2" eb="3">
      <t>シン</t>
    </rPh>
    <rPh sb="4" eb="5">
      <t>ウン</t>
    </rPh>
    <rPh sb="6" eb="7">
      <t>ハン</t>
    </rPh>
    <rPh sb="8" eb="9">
      <t>ヒ</t>
    </rPh>
    <phoneticPr fontId="1"/>
  </si>
  <si>
    <t>保　 険　 料</t>
    <rPh sb="0" eb="1">
      <t>タモツ</t>
    </rPh>
    <rPh sb="3" eb="4">
      <t>ケン</t>
    </rPh>
    <rPh sb="6" eb="7">
      <t>リョウ</t>
    </rPh>
    <phoneticPr fontId="1"/>
  </si>
  <si>
    <t>役務費</t>
    <rPh sb="0" eb="3">
      <t>エキムヒ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</si>
  <si>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</si>
  <si>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消　耗　品　費</t>
    <rPh sb="0" eb="1">
      <t>ショウ</t>
    </rPh>
    <rPh sb="2" eb="3">
      <t>モウ</t>
    </rPh>
    <rPh sb="4" eb="5">
      <t>ヒン</t>
    </rPh>
    <rPh sb="6" eb="7">
      <t>ヒ</t>
    </rPh>
    <phoneticPr fontId="1"/>
  </si>
  <si>
    <t>（</t>
    <phoneticPr fontId="1"/>
  </si>
  <si>
    <t>）</t>
    <phoneticPr fontId="1"/>
  </si>
  <si>
    <t>名　称</t>
    <rPh sb="0" eb="1">
      <t>ナ</t>
    </rPh>
    <rPh sb="2" eb="3">
      <t>ショウ</t>
    </rPh>
    <phoneticPr fontId="1"/>
  </si>
  <si>
    <t>№</t>
    <phoneticPr fontId="1"/>
  </si>
  <si>
    <t>学年</t>
    <rPh sb="0" eb="2">
      <t>ガクネン</t>
    </rPh>
    <phoneticPr fontId="1"/>
  </si>
  <si>
    <t>住　　　　所</t>
    <rPh sb="0" eb="1">
      <t>ジュウ</t>
    </rPh>
    <rPh sb="5" eb="6">
      <t>ショ</t>
    </rPh>
    <phoneticPr fontId="1"/>
  </si>
  <si>
    <t>氏　　名</t>
    <rPh sb="0" eb="1">
      <t>シ</t>
    </rPh>
    <rPh sb="3" eb="4">
      <t>メイ</t>
    </rPh>
    <phoneticPr fontId="1"/>
  </si>
  <si>
    <t>２　請求金額</t>
    <rPh sb="2" eb="4">
      <t>セイキュウ</t>
    </rPh>
    <rPh sb="4" eb="6">
      <t>キンガク</t>
    </rPh>
    <phoneticPr fontId="1"/>
  </si>
  <si>
    <t>預金種別</t>
    <rPh sb="0" eb="2">
      <t>ヨキン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</si>
  <si>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</si>
  <si>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口座名義人</t>
    <rPh sb="0" eb="2">
      <t>コウザ</t>
    </rPh>
    <rPh sb="2" eb="4">
      <t>メイギ</t>
    </rPh>
    <rPh sb="4" eb="5">
      <t>ニン</t>
    </rPh>
    <phoneticPr fontId="1"/>
  </si>
  <si>
    <t>金融機関</t>
    <rPh sb="0" eb="2">
      <t>キンユウ</t>
    </rPh>
    <rPh sb="2" eb="4">
      <t>キカン</t>
    </rPh>
    <phoneticPr fontId="1"/>
  </si>
  <si>
    <t>ﾌ ﾘ ｶﾞ ﾅ</t>
    <phoneticPr fontId="1"/>
  </si>
  <si>
    <t>１　件　　名</t>
    <rPh sb="2" eb="3">
      <t>ケン</t>
    </rPh>
    <rPh sb="5" eb="6">
      <t>メイ</t>
    </rPh>
    <phoneticPr fontId="1"/>
  </si>
  <si>
    <t>下 記 の 金 額 を 請 求 し ま す。</t>
    <rPh sb="0" eb="1">
      <t>シタ</t>
    </rPh>
    <rPh sb="2" eb="3">
      <t>キ</t>
    </rPh>
    <rPh sb="6" eb="7">
      <t>カネ</t>
    </rPh>
    <rPh sb="8" eb="9">
      <t>ガク</t>
    </rPh>
    <rPh sb="12" eb="13">
      <t>ショウ</t>
    </rPh>
    <rPh sb="14" eb="15">
      <t>モトム</t>
    </rPh>
    <phoneticPr fontId="1"/>
  </si>
  <si>
    <t>請　求　者</t>
    <rPh sb="0" eb="1">
      <t>ショウ</t>
    </rPh>
    <rPh sb="2" eb="3">
      <t>モトム</t>
    </rPh>
    <rPh sb="4" eb="5">
      <t>モノ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</si>
  <si>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</si>
  <si>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幼　児</t>
    <rPh sb="0" eb="1">
      <t>ヨウ</t>
    </rPh>
    <rPh sb="2" eb="3">
      <t>コ</t>
    </rPh>
    <phoneticPr fontId="1"/>
  </si>
  <si>
    <t>（単位：円）</t>
    <rPh sb="1" eb="3">
      <t>タンイ</t>
    </rPh>
    <rPh sb="4" eb="5">
      <t>エン</t>
    </rPh>
    <phoneticPr fontId="1"/>
  </si>
  <si>
    <t>　⑴ 事業計画書　　　⑵ 収支予算書　　　⑶ 会員名簿　　　⑷ 規約（会則）</t>
    <rPh sb="3" eb="5">
      <t>ジギョウ</t>
    </rPh>
    <rPh sb="5" eb="8">
      <t>ケイカクショ</t>
    </rPh>
    <rPh sb="13" eb="15">
      <t>シュウシ</t>
    </rPh>
    <rPh sb="15" eb="18">
      <t>ヨサンショ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</si>
  <si>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</si>
  <si>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</si>
  <si>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</si>
  <si>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</si>
  <si>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</si>
  <si>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</si>
  <si>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</si>
  <si>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</si>
  <si>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</si>
  <si>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</si>
  <si>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</si>
  <si>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</si>
  <si>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</si>
  <si>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</si>
  <si>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</si>
  <si>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</si>
  <si>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</si>
  <si>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</si>
  <si>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</si>
  <si>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</si>
  <si>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㉑</t>
    <phoneticPr fontId="1"/>
  </si>
  <si>
    <t>㉒</t>
    <phoneticPr fontId="1"/>
  </si>
  <si>
    <t>㉓</t>
    <phoneticPr fontId="1"/>
  </si>
  <si>
    <t>㉔</t>
    <phoneticPr fontId="1"/>
  </si>
  <si>
    <t>㉕</t>
    <phoneticPr fontId="1"/>
  </si>
  <si>
    <t>㉖</t>
    <phoneticPr fontId="1"/>
  </si>
  <si>
    <t>㉗</t>
    <phoneticPr fontId="1"/>
  </si>
  <si>
    <t>㉘</t>
    <phoneticPr fontId="1"/>
  </si>
  <si>
    <t>㉙</t>
    <phoneticPr fontId="1"/>
  </si>
  <si>
    <t>㉚</t>
    <phoneticPr fontId="1"/>
  </si>
  <si>
    <t>備　　考</t>
    <rPh sb="0" eb="1">
      <t>ビ</t>
    </rPh>
    <rPh sb="3" eb="4">
      <t>コウ</t>
    </rPh>
    <phoneticPr fontId="1"/>
  </si>
  <si>
    <t>（宛先）春日井市長　石 黒 直 樹　</t>
    <rPh sb="1" eb="3">
      <t>アテサキ</t>
    </rPh>
    <rPh sb="4" eb="8">
      <t>カスガイシ</t>
    </rPh>
    <rPh sb="10" eb="11">
      <t>イシ</t>
    </rPh>
    <rPh sb="12" eb="13">
      <t>クロ</t>
    </rPh>
    <rPh sb="14" eb="15">
      <t>ナオ</t>
    </rPh>
    <rPh sb="16" eb="17">
      <t>キ</t>
    </rPh>
    <phoneticPr fontId="1"/>
  </si>
  <si>
    <t>（宛先）春日井市長　石 黒 直 樹</t>
    <rPh sb="1" eb="3">
      <t>アテサキ</t>
    </rPh>
    <rPh sb="4" eb="7">
      <t>カスガイ</t>
    </rPh>
    <rPh sb="7" eb="9">
      <t>シチョウ</t>
    </rPh>
    <rPh sb="10" eb="11">
      <t>イシ</t>
    </rPh>
    <rPh sb="12" eb="13">
      <t>クロ</t>
    </rPh>
    <rPh sb="14" eb="15">
      <t>ナオ</t>
    </rPh>
    <rPh sb="16" eb="17">
      <t>キ</t>
    </rPh>
    <phoneticPr fontId="1"/>
  </si>
  <si>
    <t>会長</t>
    <rPh sb="0" eb="2">
      <t>カイチョウ</t>
    </rPh>
    <phoneticPr fontId="1"/>
  </si>
  <si>
    <t>手　 数　 料</t>
    <rPh sb="0" eb="1">
      <t>テ</t>
    </rPh>
    <rPh sb="3" eb="4">
      <t>カズ</t>
    </rPh>
    <rPh sb="6" eb="7">
      <t>リョウ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</si>
  <si>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</si>
  <si>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</si>
  <si>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①</t>
  </si>
  <si>
    <t>新１年生を迎える会</t>
    <rPh sb="0" eb="1">
      <t>シン</t>
    </rPh>
    <rPh sb="2" eb="4">
      <t>ネンセイ</t>
    </rPh>
    <rPh sb="5" eb="6">
      <t>ムカ</t>
    </rPh>
    <rPh sb="8" eb="9">
      <t>カイ</t>
    </rPh>
    <phoneticPr fontId="1"/>
  </si>
  <si>
    <t>②</t>
  </si>
  <si>
    <t>春のお楽しみ会（ボウリング大会）</t>
    <rPh sb="0" eb="1">
      <t>ハル</t>
    </rPh>
    <rPh sb="3" eb="4">
      <t>タノ</t>
    </rPh>
    <rPh sb="6" eb="7">
      <t>カイ</t>
    </rPh>
    <rPh sb="13" eb="15">
      <t>タイカイ</t>
    </rPh>
    <phoneticPr fontId="1"/>
  </si>
  <si>
    <t>③</t>
  </si>
  <si>
    <t>資源回収</t>
    <rPh sb="0" eb="2">
      <t>シゲン</t>
    </rPh>
    <rPh sb="2" eb="4">
      <t>カイシュウ</t>
    </rPh>
    <phoneticPr fontId="1"/>
  </si>
  <si>
    <t>④</t>
  </si>
  <si>
    <t>7月下旬</t>
    <rPh sb="1" eb="2">
      <t>ツキ</t>
    </rPh>
    <rPh sb="2" eb="4">
      <t>ゲジュン</t>
    </rPh>
    <phoneticPr fontId="1"/>
  </si>
  <si>
    <t>⑤</t>
  </si>
  <si>
    <t>納涼盆踊り</t>
    <rPh sb="0" eb="2">
      <t>ノウリョウ</t>
    </rPh>
    <rPh sb="2" eb="4">
      <t>ボンオド</t>
    </rPh>
    <phoneticPr fontId="1"/>
  </si>
  <si>
    <t>⑥</t>
  </si>
  <si>
    <t>ラジオ体操</t>
    <rPh sb="3" eb="5">
      <t>タイソウ</t>
    </rPh>
    <phoneticPr fontId="1"/>
  </si>
  <si>
    <t>毎回40人程度</t>
    <rPh sb="0" eb="2">
      <t>マイカイ</t>
    </rPh>
    <rPh sb="4" eb="5">
      <t>ニン</t>
    </rPh>
    <rPh sb="5" eb="7">
      <t>テイド</t>
    </rPh>
    <phoneticPr fontId="1"/>
  </si>
  <si>
    <t>⑦</t>
  </si>
  <si>
    <t>⑧</t>
  </si>
  <si>
    <t>秋のお楽しみ会（映画鑑賞）</t>
    <rPh sb="0" eb="1">
      <t>アキ</t>
    </rPh>
    <rPh sb="3" eb="4">
      <t>タノ</t>
    </rPh>
    <rPh sb="6" eb="7">
      <t>カイ</t>
    </rPh>
    <rPh sb="8" eb="12">
      <t>エイガカンショウ</t>
    </rPh>
    <phoneticPr fontId="1"/>
  </si>
  <si>
    <t>⑨</t>
  </si>
  <si>
    <t>資源回収</t>
    <rPh sb="0" eb="4">
      <t>シゲンカイシュウ</t>
    </rPh>
    <phoneticPr fontId="1"/>
  </si>
  <si>
    <t>⑩</t>
  </si>
  <si>
    <t>クリスマス会</t>
    <rPh sb="5" eb="6">
      <t>カイ</t>
    </rPh>
    <phoneticPr fontId="1"/>
  </si>
  <si>
    <t>⑪</t>
  </si>
  <si>
    <t>卒業生を送る会</t>
    <rPh sb="0" eb="3">
      <t>ソツギョウセイ</t>
    </rPh>
    <rPh sb="4" eb="5">
      <t>オク</t>
    </rPh>
    <rPh sb="6" eb="7">
      <t>カイ</t>
    </rPh>
    <phoneticPr fontId="1"/>
  </si>
  <si>
    <t>⑫</t>
  </si>
  <si>
    <t>毎月第2日曜日</t>
    <rPh sb="0" eb="2">
      <t>マイツキ</t>
    </rPh>
    <rPh sb="2" eb="3">
      <t>ダイ</t>
    </rPh>
    <rPh sb="4" eb="7">
      <t>ニチヨウビ</t>
    </rPh>
    <phoneticPr fontId="1"/>
  </si>
  <si>
    <t>公園の清掃活動</t>
    <rPh sb="0" eb="2">
      <t>コウエン</t>
    </rPh>
    <rPh sb="3" eb="7">
      <t>セイソウカツドウ</t>
    </rPh>
    <phoneticPr fontId="1"/>
  </si>
  <si>
    <t>毎月10人程度</t>
    <rPh sb="0" eb="2">
      <t>マイツキ</t>
    </rPh>
    <rPh sb="4" eb="5">
      <t>ニン</t>
    </rPh>
    <rPh sb="5" eb="7">
      <t>テイド</t>
    </rPh>
    <phoneticPr fontId="1"/>
  </si>
  <si>
    <t>○○○○子ども会</t>
    <rPh sb="4" eb="5">
      <t>コ</t>
    </rPh>
    <rPh sb="7" eb="8">
      <t>カイ</t>
    </rPh>
    <phoneticPr fontId="1"/>
  </si>
  <si>
    <t>会費1,000円×５人（幼児）</t>
    <rPh sb="0" eb="2">
      <t>カイヒ</t>
    </rPh>
    <rPh sb="7" eb="8">
      <t>エン</t>
    </rPh>
    <rPh sb="10" eb="11">
      <t>ニン</t>
    </rPh>
    <rPh sb="12" eb="14">
      <t>ヨウジ</t>
    </rPh>
    <phoneticPr fontId="1"/>
  </si>
  <si>
    <t>利息</t>
    <rPh sb="0" eb="2">
      <t>リソク</t>
    </rPh>
    <phoneticPr fontId="1"/>
  </si>
  <si>
    <t>雑入・参加費</t>
    <rPh sb="0" eb="2">
      <t>ザツニュウ</t>
    </rPh>
    <rPh sb="3" eb="5">
      <t>サンカ</t>
    </rPh>
    <rPh sb="5" eb="6">
      <t>ヒ</t>
    </rPh>
    <phoneticPr fontId="1"/>
  </si>
  <si>
    <t>ボウリング参加費</t>
    <rPh sb="5" eb="8">
      <t>サンカヒ</t>
    </rPh>
    <phoneticPr fontId="1"/>
  </si>
  <si>
    <t>クリスマス会マジシャン謝礼</t>
    <rPh sb="5" eb="6">
      <t>カイ</t>
    </rPh>
    <rPh sb="11" eb="13">
      <t>シャレイ</t>
    </rPh>
    <phoneticPr fontId="1"/>
  </si>
  <si>
    <t>クリスマス会等のお菓子、ジュース代</t>
    <rPh sb="5" eb="6">
      <t>カイ</t>
    </rPh>
    <rPh sb="6" eb="7">
      <t>トウ</t>
    </rPh>
    <rPh sb="9" eb="11">
      <t>カシ</t>
    </rPh>
    <rPh sb="16" eb="17">
      <t>ダイ</t>
    </rPh>
    <phoneticPr fontId="1"/>
  </si>
  <si>
    <t>コピー用紙代、卒業生への記念品代</t>
    <rPh sb="3" eb="5">
      <t>ヨウシ</t>
    </rPh>
    <rPh sb="5" eb="6">
      <t>ダイ</t>
    </rPh>
    <rPh sb="7" eb="10">
      <t>ソツギョウセイ</t>
    </rPh>
    <rPh sb="12" eb="15">
      <t>キネンヒン</t>
    </rPh>
    <rPh sb="15" eb="16">
      <t>ダイ</t>
    </rPh>
    <phoneticPr fontId="1"/>
  </si>
  <si>
    <t>コピー代</t>
    <rPh sb="3" eb="4">
      <t>ダイ</t>
    </rPh>
    <phoneticPr fontId="1"/>
  </si>
  <si>
    <t>切手代</t>
    <rPh sb="0" eb="3">
      <t>キッテダイ</t>
    </rPh>
    <phoneticPr fontId="1"/>
  </si>
  <si>
    <t>子ども会保険料</t>
    <rPh sb="0" eb="1">
      <t>コ</t>
    </rPh>
    <rPh sb="3" eb="4">
      <t>カイ</t>
    </rPh>
    <rPh sb="4" eb="7">
      <t>ホケンリョウ</t>
    </rPh>
    <phoneticPr fontId="1"/>
  </si>
  <si>
    <t>保険料の振込手数料</t>
    <rPh sb="0" eb="3">
      <t>ホケンリョウ</t>
    </rPh>
    <rPh sb="4" eb="9">
      <t>フリコミテスウリョウ</t>
    </rPh>
    <phoneticPr fontId="1"/>
  </si>
  <si>
    <t>映画鑑賞代、ボウリング代</t>
    <rPh sb="0" eb="2">
      <t>エイガ</t>
    </rPh>
    <rPh sb="2" eb="5">
      <t>カンショウダイ</t>
    </rPh>
    <rPh sb="11" eb="12">
      <t>ダイ</t>
    </rPh>
    <phoneticPr fontId="1"/>
  </si>
  <si>
    <t>請求金額</t>
    <rPh sb="0" eb="2">
      <t>セイキュウ</t>
    </rPh>
    <rPh sb="2" eb="4">
      <t>キンガク</t>
    </rPh>
    <phoneticPr fontId="1"/>
  </si>
  <si>
    <t>普 通</t>
    <rPh sb="0" eb="1">
      <t>フ</t>
    </rPh>
    <rPh sb="2" eb="3">
      <t>トオル</t>
    </rPh>
    <phoneticPr fontId="1"/>
  </si>
  <si>
    <t>○○町〇丁目〇〇番地〇〇</t>
    <rPh sb="2" eb="3">
      <t>マチ</t>
    </rPh>
    <rPh sb="4" eb="6">
      <t>チョウメ</t>
    </rPh>
    <rPh sb="8" eb="10">
      <t>バンチ</t>
    </rPh>
    <phoneticPr fontId="1"/>
  </si>
  <si>
    <t>○○○○銀行</t>
    <rPh sb="4" eb="6">
      <t>ギンコウ</t>
    </rPh>
    <phoneticPr fontId="1"/>
  </si>
  <si>
    <t>△△支店</t>
    <rPh sb="2" eb="4">
      <t>シテン</t>
    </rPh>
    <phoneticPr fontId="1"/>
  </si>
  <si>
    <t>xxxxxxx</t>
    <phoneticPr fontId="1"/>
  </si>
  <si>
    <t>\</t>
    <phoneticPr fontId="1"/>
  </si>
  <si>
    <t>令和７年</t>
    <rPh sb="0" eb="2">
      <t>レイワ</t>
    </rPh>
    <rPh sb="3" eb="4">
      <t>ネン</t>
    </rPh>
    <phoneticPr fontId="1"/>
  </si>
  <si>
    <t>名　称</t>
    <rPh sb="0" eb="1">
      <t>メイ</t>
    </rPh>
    <rPh sb="2" eb="3">
      <t>ショウ</t>
    </rPh>
    <phoneticPr fontId="1"/>
  </si>
  <si>
    <t>　令和７年度春日井市子ども会活動補助金の交付を受けたいので、春日井市補助金等に</t>
    <rPh sb="1" eb="2">
      <t>レイ</t>
    </rPh>
    <rPh sb="2" eb="3">
      <t>ワ</t>
    </rPh>
    <rPh sb="4" eb="6">
      <t>ネンド</t>
    </rPh>
    <rPh sb="6" eb="10">
      <t>カスガイシ</t>
    </rPh>
    <rPh sb="10" eb="11">
      <t>コ</t>
    </rPh>
    <rPh sb="13" eb="14">
      <t>カイ</t>
    </rPh>
    <rPh sb="14" eb="16">
      <t>カツドウ</t>
    </rPh>
    <rPh sb="16" eb="19">
      <t>ホジョキン</t>
    </rPh>
    <rPh sb="20" eb="22">
      <t>コウフ</t>
    </rPh>
    <rPh sb="23" eb="24">
      <t>ウ</t>
    </rPh>
    <rPh sb="30" eb="34">
      <t>カスガイシ</t>
    </rPh>
    <rPh sb="34" eb="37">
      <t>ホジョキン</t>
    </rPh>
    <rPh sb="37" eb="38">
      <t>トウ</t>
    </rPh>
    <phoneticPr fontId="1"/>
  </si>
  <si>
    <t>子ども会安全共済会</t>
    <rPh sb="0" eb="1">
      <t>コ</t>
    </rPh>
    <rPh sb="3" eb="4">
      <t>カイ</t>
    </rPh>
    <rPh sb="4" eb="6">
      <t>アンゼン</t>
    </rPh>
    <rPh sb="6" eb="9">
      <t>キョウサイカイ</t>
    </rPh>
    <phoneticPr fontId="1"/>
  </si>
  <si>
    <t>スポーツ安全協会</t>
    <rPh sb="4" eb="6">
      <t>アンゼン</t>
    </rPh>
    <rPh sb="6" eb="8">
      <t>キョウカイ</t>
    </rPh>
    <phoneticPr fontId="1"/>
  </si>
  <si>
    <t>損害保険ジャパン</t>
    <rPh sb="0" eb="2">
      <t>ソンポ</t>
    </rPh>
    <rPh sb="1" eb="2">
      <t>ホ</t>
    </rPh>
    <rPh sb="2" eb="4">
      <t>ホケン</t>
    </rPh>
    <phoneticPr fontId="1"/>
  </si>
  <si>
    <t>三井住友海上火災保険</t>
    <rPh sb="0" eb="2">
      <t>ミツイ</t>
    </rPh>
    <rPh sb="2" eb="4">
      <t>スミトモ</t>
    </rPh>
    <rPh sb="4" eb="6">
      <t>カイジョウ</t>
    </rPh>
    <rPh sb="6" eb="8">
      <t>カサイ</t>
    </rPh>
    <rPh sb="8" eb="10">
      <t>ホケン</t>
    </rPh>
    <phoneticPr fontId="1"/>
  </si>
  <si>
    <t>あいおいニッセイ同和損害保険</t>
    <rPh sb="8" eb="10">
      <t>ドウワ</t>
    </rPh>
    <rPh sb="10" eb="12">
      <t>ソンガイ</t>
    </rPh>
    <rPh sb="12" eb="14">
      <t>ホケン</t>
    </rPh>
    <phoneticPr fontId="1"/>
  </si>
  <si>
    <t>ＡＩＧ損害保険</t>
    <rPh sb="3" eb="5">
      <t>ソンガイ</t>
    </rPh>
    <rPh sb="5" eb="7">
      <t>ホケン</t>
    </rPh>
    <phoneticPr fontId="1"/>
  </si>
  <si>
    <t>東京海上日動火災保険</t>
    <rPh sb="0" eb="2">
      <t>トウキョウ</t>
    </rPh>
    <rPh sb="2" eb="4">
      <t>カイジョウ</t>
    </rPh>
    <rPh sb="4" eb="6">
      <t>ニチドウ</t>
    </rPh>
    <rPh sb="6" eb="8">
      <t>カサイ</t>
    </rPh>
    <rPh sb="8" eb="10">
      <t>ホケン</t>
    </rPh>
    <phoneticPr fontId="1"/>
  </si>
  <si>
    <t>(</t>
    <phoneticPr fontId="1"/>
  </si>
  <si>
    <t>)</t>
    <phoneticPr fontId="1"/>
  </si>
  <si>
    <t>契　約　者</t>
    <rPh sb="0" eb="1">
      <t>チギリ</t>
    </rPh>
    <rPh sb="2" eb="3">
      <t>ヤク</t>
    </rPh>
    <rPh sb="4" eb="5">
      <t>モノ</t>
    </rPh>
    <phoneticPr fontId="1"/>
  </si>
  <si>
    <t>保険会社等</t>
    <rPh sb="0" eb="2">
      <t>ホケン</t>
    </rPh>
    <rPh sb="2" eb="4">
      <t>カイシャ</t>
    </rPh>
    <rPh sb="4" eb="5">
      <t>トウ</t>
    </rPh>
    <phoneticPr fontId="1"/>
  </si>
  <si>
    <t>契約方式</t>
    <rPh sb="0" eb="2">
      <t>ケイヤク</t>
    </rPh>
    <rPh sb="2" eb="4">
      <t>ホウシキ</t>
    </rPh>
    <phoneticPr fontId="1"/>
  </si>
  <si>
    <t>種　別</t>
    <rPh sb="0" eb="1">
      <t>シュ</t>
    </rPh>
    <rPh sb="2" eb="3">
      <t>ベツ</t>
    </rPh>
    <phoneticPr fontId="1"/>
  </si>
  <si>
    <t>その他の保険会社</t>
    <rPh sb="2" eb="3">
      <t>タ</t>
    </rPh>
    <rPh sb="4" eb="6">
      <t>ホケン</t>
    </rPh>
    <rPh sb="6" eb="8">
      <t>カイシャ</t>
    </rPh>
    <phoneticPr fontId="1"/>
  </si>
  <si>
    <t>代表者</t>
    <rPh sb="0" eb="3">
      <t>ダイヒョウシャ</t>
    </rPh>
    <phoneticPr fontId="1"/>
  </si>
  <si>
    <t xml:space="preserve">自 宅 </t>
    <rPh sb="0" eb="1">
      <t>ジ</t>
    </rPh>
    <rPh sb="2" eb="3">
      <t>タク</t>
    </rPh>
    <phoneticPr fontId="1"/>
  </si>
  <si>
    <t>住 所</t>
    <rPh sb="0" eb="1">
      <t>ジュウ</t>
    </rPh>
    <rPh sb="2" eb="3">
      <t>ショ</t>
    </rPh>
    <phoneticPr fontId="1"/>
  </si>
  <si>
    <t>氏 名</t>
    <rPh sb="0" eb="1">
      <t>シ</t>
    </rPh>
    <rPh sb="2" eb="3">
      <t>メイ</t>
    </rPh>
    <phoneticPr fontId="1"/>
  </si>
  <si>
    <t>携 帯</t>
    <rPh sb="0" eb="1">
      <t>ケイ</t>
    </rPh>
    <rPh sb="2" eb="3">
      <t>オビ</t>
    </rPh>
    <phoneticPr fontId="1"/>
  </si>
  <si>
    <t>令和７年度　　事　業　計　画　書</t>
    <rPh sb="0" eb="1">
      <t>レイ</t>
    </rPh>
    <rPh sb="1" eb="2">
      <t>ワ</t>
    </rPh>
    <rPh sb="3" eb="4">
      <t>ネン</t>
    </rPh>
    <rPh sb="4" eb="5">
      <t>ド</t>
    </rPh>
    <rPh sb="7" eb="8">
      <t>コト</t>
    </rPh>
    <rPh sb="9" eb="10">
      <t>ギョウ</t>
    </rPh>
    <rPh sb="11" eb="12">
      <t>ケイ</t>
    </rPh>
    <rPh sb="13" eb="14">
      <t>ガ</t>
    </rPh>
    <rPh sb="15" eb="16">
      <t>ショ</t>
    </rPh>
    <phoneticPr fontId="1"/>
  </si>
  <si>
    <t>夏のレクリエーション（のんほいパーク）</t>
    <rPh sb="0" eb="1">
      <t>ナツ</t>
    </rPh>
    <phoneticPr fontId="1"/>
  </si>
  <si>
    <t>8月25日～8月29日</t>
    <rPh sb="1" eb="2">
      <t>ツキ</t>
    </rPh>
    <rPh sb="4" eb="5">
      <t>ヒ</t>
    </rPh>
    <rPh sb="7" eb="8">
      <t>ツキ</t>
    </rPh>
    <rPh sb="10" eb="11">
      <t>ヒ</t>
    </rPh>
    <phoneticPr fontId="1"/>
  </si>
  <si>
    <t>12月初め</t>
    <rPh sb="2" eb="3">
      <t>ツキ</t>
    </rPh>
    <rPh sb="3" eb="4">
      <t>ハジ</t>
    </rPh>
    <phoneticPr fontId="1"/>
  </si>
  <si>
    <t>令和７年度　　収　支　予　算　書</t>
    <rPh sb="0" eb="1">
      <t>レイ</t>
    </rPh>
    <rPh sb="1" eb="2">
      <t>ワ</t>
    </rPh>
    <rPh sb="3" eb="4">
      <t>ネン</t>
    </rPh>
    <rPh sb="4" eb="5">
      <t>ド</t>
    </rPh>
    <rPh sb="7" eb="8">
      <t>オサム</t>
    </rPh>
    <rPh sb="9" eb="10">
      <t>シ</t>
    </rPh>
    <rPh sb="11" eb="12">
      <t>ヨ</t>
    </rPh>
    <rPh sb="13" eb="14">
      <t>サン</t>
    </rPh>
    <rPh sb="15" eb="16">
      <t>ショ</t>
    </rPh>
    <phoneticPr fontId="1"/>
  </si>
  <si>
    <t>夏のレクリエーションの旅費等</t>
    <rPh sb="10" eb="12">
      <t>リョヒ</t>
    </rPh>
    <rPh sb="12" eb="13">
      <t>トウ</t>
    </rPh>
    <phoneticPr fontId="1"/>
  </si>
  <si>
    <t>旅費等、予備費</t>
    <rPh sb="0" eb="2">
      <t>リョヒ</t>
    </rPh>
    <rPh sb="2" eb="3">
      <t>トウ</t>
    </rPh>
    <rPh sb="4" eb="7">
      <t>ヨビヒ</t>
    </rPh>
    <phoneticPr fontId="1"/>
  </si>
  <si>
    <t>予備費</t>
    <rPh sb="0" eb="3">
      <t>ヨビヒ</t>
    </rPh>
    <phoneticPr fontId="1"/>
  </si>
  <si>
    <t>令和７年度　会　員　名　簿</t>
    <rPh sb="0" eb="1">
      <t>レイ</t>
    </rPh>
    <rPh sb="1" eb="2">
      <t>ワ</t>
    </rPh>
    <rPh sb="3" eb="4">
      <t>ネン</t>
    </rPh>
    <rPh sb="4" eb="5">
      <t>ド</t>
    </rPh>
    <rPh sb="6" eb="7">
      <t>カイ</t>
    </rPh>
    <rPh sb="8" eb="9">
      <t>イン</t>
    </rPh>
    <rPh sb="10" eb="11">
      <t>メイ</t>
    </rPh>
    <rPh sb="12" eb="13">
      <t>ボ</t>
    </rPh>
    <phoneticPr fontId="1"/>
  </si>
  <si>
    <t>令和 7 年</t>
    <rPh sb="0" eb="2">
      <t>レイワ</t>
    </rPh>
    <rPh sb="5" eb="6">
      <t>ネン</t>
    </rPh>
    <phoneticPr fontId="1"/>
  </si>
  <si>
    <t>　 令和７年度春日井市子ども会活動補助金</t>
    <rPh sb="2" eb="4">
      <t>レイワ</t>
    </rPh>
    <rPh sb="5" eb="7">
      <t>ネンド</t>
    </rPh>
    <rPh sb="7" eb="10">
      <t>カスガイ</t>
    </rPh>
    <rPh sb="10" eb="11">
      <t>シ</t>
    </rPh>
    <rPh sb="11" eb="12">
      <t>コ</t>
    </rPh>
    <rPh sb="14" eb="15">
      <t>カイ</t>
    </rPh>
    <rPh sb="15" eb="17">
      <t>カツドウ</t>
    </rPh>
    <rPh sb="17" eb="20">
      <t>ホジョキン</t>
    </rPh>
    <phoneticPr fontId="1"/>
  </si>
  <si>
    <t>春日井　美桜</t>
    <rPh sb="0" eb="3">
      <t>カスガイ</t>
    </rPh>
    <rPh sb="4" eb="6">
      <t>ミオウ</t>
    </rPh>
    <phoneticPr fontId="1"/>
  </si>
  <si>
    <t>〇〇〇ハイム　〇〇号室</t>
    <rPh sb="9" eb="11">
      <t>ゴウシツ</t>
    </rPh>
    <phoneticPr fontId="1"/>
  </si>
  <si>
    <t>〇〇〇〇ｺﾄﾞﾓｶｲ ｶｲｹｲ ｻｶｼﾀ ｱｶﾘ</t>
    <phoneticPr fontId="1"/>
  </si>
  <si>
    <t>○○○○子ども会
　会計　坂下朱里</t>
    <rPh sb="4" eb="5">
      <t>コ</t>
    </rPh>
    <rPh sb="7" eb="8">
      <t>カイ</t>
    </rPh>
    <rPh sb="10" eb="12">
      <t>カイケイ</t>
    </rPh>
    <rPh sb="13" eb="15">
      <t>サカシタ</t>
    </rPh>
    <rPh sb="15" eb="17">
      <t>アカリ</t>
    </rPh>
    <phoneticPr fontId="1"/>
  </si>
  <si>
    <t>【加入保険】</t>
    <rPh sb="1" eb="3">
      <t>カニュウ</t>
    </rPh>
    <rPh sb="3" eb="5">
      <t>ホケン</t>
    </rPh>
    <phoneticPr fontId="1"/>
  </si>
  <si>
    <t>メール</t>
    <phoneticPr fontId="1"/>
  </si>
  <si>
    <t>〇〇〇〇子ども会</t>
    <rPh sb="4" eb="5">
      <t>コ</t>
    </rPh>
    <rPh sb="7" eb="8">
      <t>カイ</t>
    </rPh>
    <phoneticPr fontId="1"/>
  </si>
  <si>
    <t>〇〇〇ハイム　〇〇号室</t>
    <rPh sb="9" eb="10">
      <t>ゴウ</t>
    </rPh>
    <rPh sb="10" eb="11">
      <t>シツ</t>
    </rPh>
    <phoneticPr fontId="1"/>
  </si>
  <si>
    <t>090-****-****</t>
    <phoneticPr fontId="1"/>
  </si>
  <si>
    <t>85-****</t>
    <phoneticPr fontId="1"/>
  </si>
  <si>
    <t>minnano-kodomokai@******.**.jp</t>
    <phoneticPr fontId="1"/>
  </si>
  <si>
    <t>区・町内会</t>
  </si>
  <si>
    <t>〇〇損害保険</t>
    <rPh sb="2" eb="4">
      <t>ソンガイ</t>
    </rPh>
    <rPh sb="4" eb="6">
      <t>ホケン</t>
    </rPh>
    <phoneticPr fontId="1"/>
  </si>
  <si>
    <t>年間契約</t>
  </si>
  <si>
    <t>傷害・賠償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</si>
</sst>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&quot;人&quot;"/>
    <numFmt numFmtId="178" formatCode="[$-411]ggg&quot; &quot;e&quot; 年 &quot;m&quot; 月 &quot;d&quot; 日&quot;"/>
    <numFmt numFmtId="179" formatCode="#,###\ "/>
    <numFmt numFmtId="180" formatCode="#,###"/>
    <numFmt numFmtId="181" formatCode="0_ "/>
  </numFmts>
  <fonts count="2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Yu Gothic"/>
      <family val="3"/>
      <charset val="128"/>
    </font>
    <font>
      <sz val="12"/>
      <color theme="1"/>
      <name val="ＭＳ Ｐ明朝"/>
      <family val="1"/>
      <charset val="128"/>
    </font>
    <font>
      <sz val="20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rgb="FFFF0000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8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游ゴシック"/>
      <family val="2"/>
      <charset val="128"/>
      <scheme val="minor"/>
    </font>
    <font>
      <b/>
      <sz val="12"/>
      <color rgb="FFFF0000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2"/>
      <color rgb="FFFF0000"/>
      <name val="ＭＳ 明朝"/>
      <family val="1"/>
      <charset val="128"/>
    </font>
    <font>
      <sz val="1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30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10" fillId="0" borderId="0" xfId="0" applyFont="1">
      <alignment vertical="center"/>
    </xf>
    <xf numFmtId="0" fontId="1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56" fontId="2" fillId="0" borderId="7" xfId="0" applyNumberFormat="1" applyFont="1" applyBorder="1" applyAlignment="1" applyProtection="1">
      <alignment horizontal="left" vertical="center" shrinkToFit="1"/>
      <protection locked="0"/>
    </xf>
    <xf numFmtId="177" fontId="2" fillId="0" borderId="7" xfId="0" applyNumberFormat="1" applyFont="1" applyBorder="1" applyAlignment="1" applyProtection="1">
      <alignment horizontal="center" vertical="center" shrinkToFit="1"/>
      <protection locked="0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" xfId="0" applyBorder="1">
      <alignment vertical="center"/>
    </xf>
    <xf numFmtId="0" fontId="2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1" xfId="0" applyFont="1" applyBorder="1" applyAlignment="1">
      <alignment horizontal="right"/>
    </xf>
    <xf numFmtId="178" fontId="16" fillId="0" borderId="0" xfId="0" applyNumberFormat="1" applyFont="1">
      <alignment vertical="center"/>
    </xf>
    <xf numFmtId="0" fontId="10" fillId="0" borderId="15" xfId="0" applyFont="1" applyBorder="1" applyAlignment="1" applyProtection="1">
      <alignment horizontal="center" vertical="center"/>
      <protection locked="0"/>
    </xf>
    <xf numFmtId="177" fontId="2" fillId="0" borderId="12" xfId="0" applyNumberFormat="1" applyFont="1" applyBorder="1" applyAlignment="1" applyProtection="1">
      <alignment horizontal="right" vertical="center" indent="1" shrinkToFit="1"/>
      <protection locked="0"/>
    </xf>
    <xf numFmtId="177" fontId="2" fillId="0" borderId="18" xfId="0" applyNumberFormat="1" applyFont="1" applyBorder="1" applyAlignment="1" applyProtection="1">
      <alignment horizontal="right" vertical="center" indent="1" shrinkToFit="1"/>
      <protection locked="0"/>
    </xf>
    <xf numFmtId="177" fontId="2" fillId="0" borderId="8" xfId="0" applyNumberFormat="1" applyFont="1" applyBorder="1" applyAlignment="1" applyProtection="1">
      <alignment horizontal="right" vertical="center" indent="1" shrinkToFit="1"/>
      <protection locked="0"/>
    </xf>
    <xf numFmtId="0" fontId="10" fillId="0" borderId="0" xfId="0" applyFont="1" applyAlignment="1">
      <alignment horizontal="right"/>
    </xf>
    <xf numFmtId="0" fontId="10" fillId="0" borderId="14" xfId="0" applyFont="1" applyBorder="1" applyAlignment="1">
      <alignment horizontal="right"/>
    </xf>
    <xf numFmtId="0" fontId="18" fillId="0" borderId="7" xfId="0" applyFont="1" applyBorder="1" applyAlignment="1">
      <alignment horizontal="center" vertical="center"/>
    </xf>
    <xf numFmtId="177" fontId="2" fillId="0" borderId="18" xfId="0" applyNumberFormat="1" applyFont="1" applyBorder="1" applyAlignment="1" applyProtection="1">
      <alignment horizontal="right" vertical="center" shrinkToFit="1"/>
      <protection locked="0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" fillId="0" borderId="0" xfId="0" applyFont="1" applyAlignment="1"/>
    <xf numFmtId="0" fontId="11" fillId="0" borderId="15" xfId="0" applyFont="1" applyBorder="1">
      <alignment vertical="center"/>
    </xf>
    <xf numFmtId="180" fontId="5" fillId="0" borderId="1" xfId="0" applyNumberFormat="1" applyFont="1" applyBorder="1" applyProtection="1">
      <alignment vertical="center"/>
      <protection locked="0"/>
    </xf>
    <xf numFmtId="180" fontId="2" fillId="0" borderId="3" xfId="0" applyNumberFormat="1" applyFont="1" applyBorder="1" applyAlignment="1">
      <alignment horizontal="center" vertical="center"/>
    </xf>
    <xf numFmtId="180" fontId="2" fillId="0" borderId="2" xfId="0" applyNumberFormat="1" applyFont="1" applyBorder="1" applyAlignment="1">
      <alignment horizontal="center" vertical="center"/>
    </xf>
    <xf numFmtId="56" fontId="10" fillId="0" borderId="10" xfId="0" applyNumberFormat="1" applyFont="1" applyBorder="1" applyAlignment="1" applyProtection="1">
      <alignment horizontal="left" vertical="center"/>
      <protection locked="0"/>
    </xf>
    <xf numFmtId="56" fontId="10" fillId="0" borderId="16" xfId="0" applyNumberFormat="1" applyFont="1" applyBorder="1" applyAlignment="1" applyProtection="1">
      <alignment horizontal="left" vertical="center"/>
      <protection locked="0"/>
    </xf>
    <xf numFmtId="56" fontId="10" fillId="0" borderId="3" xfId="0" applyNumberFormat="1" applyFont="1" applyBorder="1" applyAlignment="1" applyProtection="1">
      <alignment horizontal="left" vertical="center"/>
      <protection locked="0"/>
    </xf>
    <xf numFmtId="0" fontId="10" fillId="0" borderId="9" xfId="0" applyFont="1" applyBorder="1" applyAlignment="1">
      <alignment horizontal="center" vertical="center"/>
    </xf>
    <xf numFmtId="56" fontId="10" fillId="0" borderId="10" xfId="0" applyNumberFormat="1" applyFont="1" applyBorder="1" applyAlignment="1">
      <alignment horizontal="left" vertical="center"/>
    </xf>
    <xf numFmtId="177" fontId="2" fillId="0" borderId="12" xfId="0" applyNumberFormat="1" applyFont="1" applyBorder="1" applyAlignment="1">
      <alignment horizontal="right" vertical="center" indent="1" shrinkToFit="1"/>
    </xf>
    <xf numFmtId="0" fontId="10" fillId="0" borderId="15" xfId="0" applyFont="1" applyBorder="1" applyAlignment="1">
      <alignment horizontal="center" vertical="center"/>
    </xf>
    <xf numFmtId="56" fontId="10" fillId="0" borderId="16" xfId="0" applyNumberFormat="1" applyFont="1" applyBorder="1" applyAlignment="1">
      <alignment horizontal="left" vertical="center"/>
    </xf>
    <xf numFmtId="177" fontId="2" fillId="0" borderId="18" xfId="0" applyNumberFormat="1" applyFont="1" applyBorder="1" applyAlignment="1">
      <alignment horizontal="right" vertical="center" indent="1" shrinkToFit="1"/>
    </xf>
    <xf numFmtId="177" fontId="2" fillId="0" borderId="18" xfId="0" applyNumberFormat="1" applyFont="1" applyBorder="1" applyAlignment="1">
      <alignment horizontal="right" vertical="center" shrinkToFit="1"/>
    </xf>
    <xf numFmtId="0" fontId="10" fillId="0" borderId="1" xfId="0" applyFont="1" applyBorder="1" applyAlignment="1">
      <alignment horizontal="center" vertical="center"/>
    </xf>
    <xf numFmtId="56" fontId="10" fillId="0" borderId="3" xfId="0" applyNumberFormat="1" applyFont="1" applyBorder="1" applyAlignment="1">
      <alignment horizontal="left" vertical="center"/>
    </xf>
    <xf numFmtId="177" fontId="2" fillId="0" borderId="8" xfId="0" applyNumberFormat="1" applyFont="1" applyBorder="1" applyAlignment="1">
      <alignment horizontal="right" vertical="center" indent="1" shrinkToFit="1"/>
    </xf>
    <xf numFmtId="0" fontId="21" fillId="0" borderId="0" xfId="0" applyFont="1">
      <alignment vertical="center"/>
    </xf>
    <xf numFmtId="38" fontId="2" fillId="0" borderId="11" xfId="1" applyFont="1" applyBorder="1" applyAlignment="1" applyProtection="1">
      <alignment horizontal="right" vertical="center" shrinkToFit="1"/>
      <protection locked="0"/>
    </xf>
    <xf numFmtId="180" fontId="2" fillId="0" borderId="11" xfId="0" applyNumberFormat="1" applyFont="1" applyBorder="1" applyAlignment="1" applyProtection="1">
      <alignment horizontal="right" vertical="center" shrinkToFit="1"/>
      <protection locked="0"/>
    </xf>
    <xf numFmtId="38" fontId="2" fillId="0" borderId="11" xfId="1" applyFont="1" applyBorder="1" applyAlignment="1" applyProtection="1">
      <alignment horizontal="right" vertical="center" shrinkToFit="1"/>
    </xf>
    <xf numFmtId="180" fontId="2" fillId="0" borderId="11" xfId="0" applyNumberFormat="1" applyFont="1" applyBorder="1" applyAlignment="1">
      <alignment horizontal="right" vertical="center" shrinkToFit="1"/>
    </xf>
    <xf numFmtId="0" fontId="2" fillId="0" borderId="7" xfId="0" applyFont="1" applyBorder="1" applyAlignment="1">
      <alignment horizontal="right" vertical="center"/>
    </xf>
    <xf numFmtId="0" fontId="22" fillId="0" borderId="7" xfId="0" applyFont="1" applyBorder="1" applyAlignment="1">
      <alignment horizontal="center" vertical="center"/>
    </xf>
    <xf numFmtId="181" fontId="2" fillId="0" borderId="0" xfId="0" applyNumberFormat="1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180" fontId="5" fillId="0" borderId="2" xfId="0" applyNumberFormat="1" applyFont="1" applyBorder="1" applyProtection="1">
      <alignment vertical="center"/>
      <protection locked="0"/>
    </xf>
    <xf numFmtId="0" fontId="24" fillId="0" borderId="0" xfId="0" applyFont="1">
      <alignment vertical="center"/>
    </xf>
    <xf numFmtId="0" fontId="4" fillId="0" borderId="3" xfId="0" applyFont="1" applyBorder="1" applyAlignment="1">
      <alignment horizontal="left" vertical="center" wrapText="1"/>
    </xf>
    <xf numFmtId="0" fontId="25" fillId="0" borderId="0" xfId="0" applyFont="1">
      <alignment vertical="center"/>
    </xf>
    <xf numFmtId="0" fontId="0" fillId="0" borderId="19" xfId="0" applyBorder="1">
      <alignment vertical="center"/>
    </xf>
    <xf numFmtId="0" fontId="2" fillId="0" borderId="19" xfId="0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shrinkToFit="1"/>
    </xf>
    <xf numFmtId="0" fontId="11" fillId="0" borderId="0" xfId="0" applyFont="1" applyAlignment="1" applyProtection="1">
      <alignment horizontal="left" vertical="center" wrapText="1"/>
      <protection locked="0"/>
    </xf>
    <xf numFmtId="0" fontId="2" fillId="0" borderId="11" xfId="0" applyFont="1" applyBorder="1" applyAlignment="1">
      <alignment horizontal="center" vertical="center" textRotation="255"/>
    </xf>
    <xf numFmtId="0" fontId="10" fillId="0" borderId="11" xfId="0" applyFont="1" applyBorder="1" applyAlignment="1" applyProtection="1">
      <alignment horizontal="center" vertical="center" wrapText="1" shrinkToFit="1"/>
      <protection locked="0"/>
    </xf>
    <xf numFmtId="0" fontId="11" fillId="0" borderId="1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center" textRotation="255"/>
    </xf>
    <xf numFmtId="0" fontId="11" fillId="0" borderId="0" xfId="0" applyFont="1" applyAlignment="1" applyProtection="1">
      <alignment horizontal="center" vertical="center" wrapText="1" shrinkToFit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26" fillId="0" borderId="0" xfId="0" applyFont="1">
      <alignment vertical="center"/>
    </xf>
    <xf numFmtId="180" fontId="5" fillId="0" borderId="6" xfId="0" applyNumberFormat="1" applyFont="1" applyBorder="1" applyAlignment="1">
      <alignment horizontal="right" vertical="center"/>
    </xf>
    <xf numFmtId="180" fontId="5" fillId="0" borderId="4" xfId="0" applyNumberFormat="1" applyFont="1" applyBorder="1" applyAlignment="1" applyProtection="1">
      <alignment horizontal="right" vertical="center"/>
      <protection locked="0"/>
    </xf>
    <xf numFmtId="180" fontId="5" fillId="0" borderId="6" xfId="0" applyNumberFormat="1" applyFont="1" applyBorder="1" applyAlignment="1" applyProtection="1">
      <alignment horizontal="right" vertical="center"/>
      <protection locked="0"/>
    </xf>
    <xf numFmtId="0" fontId="7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14" xfId="0" applyFont="1" applyBorder="1" applyAlignment="1" applyProtection="1">
      <alignment horizontal="left" vertical="center" shrinkToFit="1"/>
      <protection locked="0"/>
    </xf>
    <xf numFmtId="176" fontId="6" fillId="0" borderId="4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 shrinkToFit="1"/>
      <protection locked="0"/>
    </xf>
    <xf numFmtId="0" fontId="2" fillId="0" borderId="19" xfId="0" applyFont="1" applyBorder="1" applyAlignment="1" applyProtection="1">
      <alignment horizontal="left" vertical="center" shrinkToFit="1"/>
      <protection locked="0"/>
    </xf>
    <xf numFmtId="0" fontId="2" fillId="0" borderId="19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left" vertical="center" shrinkToFit="1"/>
      <protection locked="0"/>
    </xf>
    <xf numFmtId="0" fontId="4" fillId="0" borderId="16" xfId="0" applyFont="1" applyBorder="1" applyAlignment="1" applyProtection="1">
      <alignment horizontal="left" vertical="center" shrinkToFit="1"/>
      <protection locked="0"/>
    </xf>
    <xf numFmtId="0" fontId="4" fillId="0" borderId="1" xfId="0" applyFont="1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 applyProtection="1">
      <alignment horizontal="left" vertical="center" shrinkToFit="1"/>
      <protection locked="0"/>
    </xf>
    <xf numFmtId="0" fontId="4" fillId="0" borderId="3" xfId="0" applyFont="1" applyBorder="1" applyAlignment="1" applyProtection="1">
      <alignment horizontal="left" vertical="center" shrinkToFit="1"/>
      <protection locked="0"/>
    </xf>
    <xf numFmtId="0" fontId="4" fillId="0" borderId="9" xfId="0" applyFont="1" applyBorder="1" applyAlignment="1" applyProtection="1">
      <alignment horizontal="left" vertical="center" shrinkToFit="1"/>
      <protection locked="0"/>
    </xf>
    <xf numFmtId="0" fontId="4" fillId="0" borderId="11" xfId="0" applyFont="1" applyBorder="1" applyAlignment="1" applyProtection="1">
      <alignment horizontal="left" vertical="center" shrinkToFit="1"/>
      <protection locked="0"/>
    </xf>
    <xf numFmtId="0" fontId="4" fillId="0" borderId="10" xfId="0" applyFont="1" applyBorder="1" applyAlignment="1" applyProtection="1">
      <alignment horizontal="left" vertical="center" shrinkToFit="1"/>
      <protection locked="0"/>
    </xf>
    <xf numFmtId="0" fontId="4" fillId="0" borderId="15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16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12" xfId="0" quotePrefix="1" applyFont="1" applyBorder="1" applyAlignment="1" applyProtection="1">
      <alignment horizontal="left" vertical="center" wrapText="1" shrinkToFit="1"/>
      <protection locked="0"/>
    </xf>
    <xf numFmtId="0" fontId="4" fillId="0" borderId="12" xfId="0" applyFont="1" applyBorder="1" applyAlignment="1" applyProtection="1">
      <alignment horizontal="left" vertical="center" wrapText="1" shrinkToFit="1"/>
      <protection locked="0"/>
    </xf>
    <xf numFmtId="179" fontId="2" fillId="0" borderId="7" xfId="0" applyNumberFormat="1" applyFont="1" applyBorder="1" applyAlignment="1" applyProtection="1">
      <alignment horizontal="right" vertical="center" indent="1" shrinkToFit="1"/>
      <protection locked="0"/>
    </xf>
    <xf numFmtId="0" fontId="2" fillId="0" borderId="7" xfId="0" applyFont="1" applyBorder="1" applyAlignment="1" applyProtection="1">
      <alignment horizontal="left" vertical="center" wrapText="1" shrinkToFit="1"/>
      <protection locked="0"/>
    </xf>
    <xf numFmtId="0" fontId="2" fillId="0" borderId="9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179" fontId="2" fillId="0" borderId="12" xfId="0" applyNumberFormat="1" applyFont="1" applyBorder="1" applyAlignment="1" applyProtection="1">
      <alignment horizontal="right" vertical="center" indent="1" shrinkToFi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179" fontId="2" fillId="0" borderId="8" xfId="0" applyNumberFormat="1" applyFont="1" applyBorder="1" applyAlignment="1" applyProtection="1">
      <alignment horizontal="right" vertical="center" indent="1" shrinkToFit="1"/>
      <protection locked="0"/>
    </xf>
    <xf numFmtId="0" fontId="4" fillId="0" borderId="8" xfId="0" applyFont="1" applyBorder="1" applyAlignment="1" applyProtection="1">
      <alignment horizontal="left" vertical="center" wrapText="1" shrinkToFit="1"/>
      <protection locked="0"/>
    </xf>
    <xf numFmtId="0" fontId="17" fillId="0" borderId="4" xfId="0" applyFont="1" applyBorder="1" applyAlignment="1">
      <alignment horizontal="left" vertical="center" shrinkToFit="1"/>
    </xf>
    <xf numFmtId="0" fontId="17" fillId="0" borderId="6" xfId="0" applyFont="1" applyBorder="1" applyAlignment="1">
      <alignment horizontal="left" vertical="center" shrinkToFit="1"/>
    </xf>
    <xf numFmtId="0" fontId="17" fillId="0" borderId="5" xfId="0" applyFont="1" applyBorder="1" applyAlignment="1">
      <alignment horizontal="left" vertical="center" shrinkToFit="1"/>
    </xf>
    <xf numFmtId="179" fontId="2" fillId="0" borderId="7" xfId="0" applyNumberFormat="1" applyFont="1" applyBorder="1" applyAlignment="1">
      <alignment horizontal="right" vertical="center" indent="1" shrinkToFit="1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left" vertical="center" shrinkToFit="1"/>
      <protection locked="0"/>
    </xf>
    <xf numFmtId="0" fontId="4" fillId="0" borderId="8" xfId="0" applyFont="1" applyBorder="1" applyAlignment="1" applyProtection="1">
      <alignment horizontal="left" vertical="center" shrinkToFit="1"/>
      <protection locked="0"/>
    </xf>
    <xf numFmtId="0" fontId="4" fillId="0" borderId="7" xfId="0" applyFont="1" applyBorder="1" applyAlignment="1">
      <alignment horizontal="left" vertical="center" shrinkToFit="1"/>
    </xf>
    <xf numFmtId="179" fontId="2" fillId="0" borderId="1" xfId="0" applyNumberFormat="1" applyFont="1" applyBorder="1" applyAlignment="1" applyProtection="1">
      <alignment horizontal="right" vertical="center" indent="1" shrinkToFit="1"/>
      <protection locked="0"/>
    </xf>
    <xf numFmtId="179" fontId="2" fillId="0" borderId="3" xfId="0" applyNumberFormat="1" applyFont="1" applyBorder="1" applyAlignment="1" applyProtection="1">
      <alignment horizontal="right" vertical="center" indent="1" shrinkToFit="1"/>
      <protection locked="0"/>
    </xf>
    <xf numFmtId="56" fontId="2" fillId="0" borderId="9" xfId="0" applyNumberFormat="1" applyFont="1" applyBorder="1" applyAlignment="1">
      <alignment horizontal="center" vertical="center"/>
    </xf>
    <xf numFmtId="56" fontId="2" fillId="0" borderId="11" xfId="0" applyNumberFormat="1" applyFont="1" applyBorder="1" applyAlignment="1">
      <alignment horizontal="center" vertical="center"/>
    </xf>
    <xf numFmtId="56" fontId="2" fillId="0" borderId="10" xfId="0" applyNumberFormat="1" applyFont="1" applyBorder="1" applyAlignment="1">
      <alignment horizontal="center" vertical="center"/>
    </xf>
    <xf numFmtId="56" fontId="2" fillId="0" borderId="1" xfId="0" applyNumberFormat="1" applyFont="1" applyBorder="1" applyAlignment="1">
      <alignment horizontal="center" vertical="center"/>
    </xf>
    <xf numFmtId="56" fontId="2" fillId="0" borderId="2" xfId="0" applyNumberFormat="1" applyFont="1" applyBorder="1" applyAlignment="1">
      <alignment horizontal="center" vertical="center"/>
    </xf>
    <xf numFmtId="56" fontId="2" fillId="0" borderId="3" xfId="0" applyNumberFormat="1" applyFont="1" applyBorder="1" applyAlignment="1">
      <alignment horizontal="center" vertical="center"/>
    </xf>
    <xf numFmtId="179" fontId="2" fillId="0" borderId="9" xfId="1" applyNumberFormat="1" applyFont="1" applyBorder="1" applyAlignment="1" applyProtection="1">
      <alignment horizontal="right" vertical="center" indent="1" shrinkToFit="1"/>
    </xf>
    <xf numFmtId="179" fontId="2" fillId="0" borderId="11" xfId="1" applyNumberFormat="1" applyFont="1" applyBorder="1" applyAlignment="1" applyProtection="1">
      <alignment horizontal="right" vertical="center" indent="1" shrinkToFi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179" fontId="2" fillId="0" borderId="1" xfId="0" applyNumberFormat="1" applyFont="1" applyBorder="1" applyAlignment="1">
      <alignment horizontal="right" vertical="center" indent="1" shrinkToFit="1"/>
    </xf>
    <xf numFmtId="179" fontId="2" fillId="0" borderId="3" xfId="0" applyNumberFormat="1" applyFont="1" applyBorder="1" applyAlignment="1">
      <alignment horizontal="right" vertical="center" indent="1" shrinkToFit="1"/>
    </xf>
    <xf numFmtId="0" fontId="2" fillId="0" borderId="1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179" fontId="2" fillId="0" borderId="12" xfId="0" applyNumberFormat="1" applyFont="1" applyBorder="1" applyAlignment="1">
      <alignment horizontal="right" vertical="center" indent="1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 shrinkToFit="1"/>
    </xf>
    <xf numFmtId="179" fontId="2" fillId="0" borderId="8" xfId="0" applyNumberFormat="1" applyFont="1" applyBorder="1" applyAlignment="1">
      <alignment horizontal="right" vertical="center" indent="1" shrinkToFit="1"/>
    </xf>
    <xf numFmtId="0" fontId="4" fillId="0" borderId="8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wrapText="1" shrinkToFit="1"/>
    </xf>
    <xf numFmtId="0" fontId="2" fillId="0" borderId="7" xfId="0" applyFont="1" applyBorder="1" applyAlignment="1">
      <alignment horizontal="left" vertical="center" wrapText="1"/>
    </xf>
    <xf numFmtId="0" fontId="4" fillId="0" borderId="12" xfId="0" quotePrefix="1" applyFont="1" applyBorder="1" applyAlignment="1">
      <alignment horizontal="left" vertical="center" wrapText="1" shrinkToFit="1"/>
    </xf>
    <xf numFmtId="0" fontId="4" fillId="0" borderId="12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 wrapText="1" shrinkToFit="1"/>
    </xf>
    <xf numFmtId="0" fontId="4" fillId="0" borderId="7" xfId="0" applyFont="1" applyBorder="1" applyAlignment="1" applyProtection="1">
      <alignment horizontal="left" vertical="center" shrinkToFi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 shrinkToFit="1"/>
      <protection locked="0"/>
    </xf>
    <xf numFmtId="0" fontId="2" fillId="0" borderId="6" xfId="0" applyFont="1" applyBorder="1" applyAlignment="1" applyProtection="1">
      <alignment horizontal="center" vertical="center" wrapText="1" shrinkToFit="1"/>
      <protection locked="0"/>
    </xf>
    <xf numFmtId="0" fontId="2" fillId="0" borderId="5" xfId="0" applyFont="1" applyBorder="1" applyAlignment="1" applyProtection="1">
      <alignment horizontal="center" vertical="center" wrapText="1" shrinkToFit="1"/>
      <protection locked="0"/>
    </xf>
    <xf numFmtId="0" fontId="15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left" shrinkToFit="1"/>
    </xf>
    <xf numFmtId="0" fontId="2" fillId="0" borderId="7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>
      <alignment horizontal="center" shrinkToFit="1"/>
    </xf>
    <xf numFmtId="0" fontId="10" fillId="0" borderId="0" xfId="0" applyFont="1" applyAlignment="1">
      <alignment horizontal="center" shrinkToFit="1"/>
    </xf>
    <xf numFmtId="0" fontId="10" fillId="0" borderId="16" xfId="0" applyFont="1" applyBorder="1" applyAlignment="1">
      <alignment horizontal="center" shrinkToFit="1"/>
    </xf>
    <xf numFmtId="0" fontId="13" fillId="0" borderId="9" xfId="0" applyFont="1" applyBorder="1" applyAlignment="1" applyProtection="1">
      <alignment horizontal="left" vertical="center" wrapText="1"/>
      <protection locked="0"/>
    </xf>
    <xf numFmtId="0" fontId="13" fillId="0" borderId="11" xfId="0" applyFont="1" applyBorder="1" applyAlignment="1" applyProtection="1">
      <alignment horizontal="left" vertical="center" wrapText="1"/>
      <protection locked="0"/>
    </xf>
    <xf numFmtId="0" fontId="13" fillId="0" borderId="10" xfId="0" applyFont="1" applyBorder="1" applyAlignment="1" applyProtection="1">
      <alignment horizontal="left" vertical="center" wrapText="1"/>
      <protection locked="0"/>
    </xf>
    <xf numFmtId="0" fontId="13" fillId="0" borderId="15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3" fillId="0" borderId="16" xfId="0" applyFont="1" applyBorder="1" applyAlignment="1" applyProtection="1">
      <alignment horizontal="left" vertical="center" wrapText="1"/>
      <protection locked="0"/>
    </xf>
    <xf numFmtId="0" fontId="10" fillId="0" borderId="15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16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shrinkToFit="1"/>
    </xf>
    <xf numFmtId="0" fontId="11" fillId="0" borderId="15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27" fillId="0" borderId="0" xfId="0" applyFont="1" applyAlignment="1">
      <alignment horizontal="center" vertical="center"/>
    </xf>
    <xf numFmtId="0" fontId="23" fillId="0" borderId="7" xfId="0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shrinkToFit="1"/>
    </xf>
    <xf numFmtId="0" fontId="23" fillId="0" borderId="6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200022</xdr:colOff>
      <xdr:row>0</xdr:row>
      <xdr:rowOff>95245</xdr:rowOff>
    </xdr:from>
    <xdr:to>
      <xdr:col>31</xdr:col>
      <xdr:colOff>581025</xdr:colOff>
      <xdr:row>23</xdr:row>
      <xdr:rowOff>238125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1BECE7CD-0732-489D-8E1A-C70BADEA7F64}"/>
            </a:ext>
          </a:extLst>
        </xdr:cNvPr>
        <xdr:cNvSpPr/>
      </xdr:nvSpPr>
      <xdr:spPr>
        <a:xfrm>
          <a:off x="6562722" y="95245"/>
          <a:ext cx="5867403" cy="7019930"/>
        </a:xfrm>
        <a:prstGeom prst="wedgeRectCallout">
          <a:avLst>
            <a:gd name="adj1" fmla="val -45109"/>
            <a:gd name="adj2" fmla="val 35413"/>
          </a:avLst>
        </a:prstGeom>
        <a:solidFill>
          <a:srgbClr val="FFFFCC"/>
        </a:solidFill>
        <a:ln w="4445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en-US" altLang="ja-JP" sz="14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ctr"/>
          <a:r>
            <a:rPr kumimoji="1" lang="ja-JP" altLang="ja-JP" sz="14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必ず最初に、この様式に入力してください。</a:t>
          </a:r>
          <a:endParaRPr kumimoji="1" lang="en-US" altLang="ja-JP" sz="14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ctr"/>
          <a:endParaRPr kumimoji="1" lang="en-US" altLang="ja-JP" sz="14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ctr"/>
          <a:r>
            <a:rPr kumimoji="1" lang="en-US" altLang="ja-JP" sz="12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名称、代表者、交付申請額、会員数が他のシートに表示されます。</a:t>
          </a:r>
          <a:endParaRPr kumimoji="1" lang="en-US" altLang="ja-JP" sz="12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ctr"/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入力項目は、次のとおりです。</a:t>
          </a:r>
          <a:endParaRPr kumimoji="1" lang="en-US" altLang="ja-JP" sz="1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１　申請日　　</a:t>
          </a:r>
          <a:r>
            <a:rPr kumimoji="1" lang="en-US" altLang="ja-JP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"</a:t>
          </a:r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kumimoji="1" lang="en-US" altLang="ja-JP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"</a:t>
          </a:r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と</a:t>
          </a:r>
          <a:r>
            <a:rPr kumimoji="1" lang="en-US" altLang="ja-JP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"</a:t>
          </a:r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  <a:r>
            <a:rPr kumimoji="1" lang="en-US" altLang="ja-JP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"</a:t>
          </a:r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の数字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　</a:t>
          </a:r>
          <a:r>
            <a:rPr kumimoji="1" lang="en-US" altLang="ja-JP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申請期間は、４月１日から６月２までです。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２　名　称</a:t>
          </a:r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子ども会の正式名称</a:t>
          </a:r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　　　　</a:t>
          </a:r>
          <a:r>
            <a:rPr kumimoji="1" lang="en-US" altLang="ja-JP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「子ども会」と「子供会」に注意してください。</a:t>
          </a:r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　　　　</a:t>
          </a:r>
          <a:r>
            <a:rPr kumimoji="1" lang="en-US" altLang="ja-JP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「〇〇校区」は、付けないでください。</a:t>
          </a:r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　　　　　　（正式名称に「〇〇校区」は、付きません。）</a:t>
          </a:r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３　代表者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（１）住　所　　会長（代表者）の住所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　　　　　　　　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１段目）町名地番　　例：〇〇町〇丁目〇番地〇</a:t>
          </a:r>
          <a:endParaRPr lang="ja-JP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　　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（２段目）方書　　　　例：〇〇マンション　〇号室</a:t>
          </a:r>
          <a:endParaRPr lang="ja-JP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（２）氏　名　　会長（代表者）の氏名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（３）電話番号　携帯と自宅の電話番号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（４）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Ｅメール　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申請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書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等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の送受信、連絡などに使えるメールアドレス</a:t>
          </a:r>
          <a:endParaRPr lang="ja-JP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４　会員数　　幼児、小学生、中学生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en-US" altLang="ja-JP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加入する保険</a:t>
          </a:r>
          <a:r>
            <a:rPr kumimoji="1" lang="en-US" altLang="ja-JP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今年度加入する保険について、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契約者、保険会社等、契約方式、種別をプルダウンから選択してください。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en-US" altLang="ja-JP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傷害保険と賠償責任保険に加入するときは、「傷害・賠償」を選択して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（子ども会安全共済会、スポーツ安全協会は「傷害・賠償」です。）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en-US" altLang="ja-JP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契約者が、子ども会、区・町内会以外のときは、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”その他”を選択し、下の（　）に契約者を入力してください。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</a:p>
      </xdr:txBody>
    </xdr:sp>
    <xdr:clientData/>
  </xdr:twoCellAnchor>
  <xdr:twoCellAnchor>
    <xdr:from>
      <xdr:col>24</xdr:col>
      <xdr:colOff>104774</xdr:colOff>
      <xdr:row>24</xdr:row>
      <xdr:rowOff>266700</xdr:rowOff>
    </xdr:from>
    <xdr:to>
      <xdr:col>28</xdr:col>
      <xdr:colOff>390525</xdr:colOff>
      <xdr:row>27</xdr:row>
      <xdr:rowOff>57151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E0580526-B07B-4611-B364-A204BDE3FEE6}"/>
            </a:ext>
          </a:extLst>
        </xdr:cNvPr>
        <xdr:cNvSpPr/>
      </xdr:nvSpPr>
      <xdr:spPr>
        <a:xfrm>
          <a:off x="7153274" y="7429500"/>
          <a:ext cx="3028951" cy="752476"/>
        </a:xfrm>
        <a:prstGeom prst="wedgeRectCallout">
          <a:avLst>
            <a:gd name="adj1" fmla="val -68779"/>
            <a:gd name="adj2" fmla="val 2500"/>
          </a:avLst>
        </a:prstGeom>
        <a:solidFill>
          <a:srgbClr val="FFFFCC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会員数の「計」と「補助金交付申請額」は</a:t>
          </a:r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自動で計算されます。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200022</xdr:colOff>
      <xdr:row>0</xdr:row>
      <xdr:rowOff>95245</xdr:rowOff>
    </xdr:from>
    <xdr:to>
      <xdr:col>31</xdr:col>
      <xdr:colOff>581025</xdr:colOff>
      <xdr:row>23</xdr:row>
      <xdr:rowOff>238125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75CE1F74-3EDE-4239-9744-F9B594CB9B58}"/>
            </a:ext>
          </a:extLst>
        </xdr:cNvPr>
        <xdr:cNvSpPr/>
      </xdr:nvSpPr>
      <xdr:spPr>
        <a:xfrm>
          <a:off x="6562722" y="95245"/>
          <a:ext cx="5867403" cy="7019930"/>
        </a:xfrm>
        <a:prstGeom prst="wedgeRectCallout">
          <a:avLst>
            <a:gd name="adj1" fmla="val -45109"/>
            <a:gd name="adj2" fmla="val 35413"/>
          </a:avLst>
        </a:prstGeom>
        <a:solidFill>
          <a:srgbClr val="FFFFCC"/>
        </a:solidFill>
        <a:ln w="4445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en-US" altLang="ja-JP" sz="14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ctr"/>
          <a:r>
            <a:rPr kumimoji="1" lang="ja-JP" altLang="ja-JP" sz="14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必ず最初に、この様式に入力してください。</a:t>
          </a:r>
          <a:endParaRPr kumimoji="1" lang="en-US" altLang="ja-JP" sz="14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ctr"/>
          <a:endParaRPr kumimoji="1" lang="en-US" altLang="ja-JP" sz="14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ctr"/>
          <a:r>
            <a:rPr kumimoji="1" lang="en-US" altLang="ja-JP" sz="12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名称、代表者、交付申請額、会員数が他のシートに表示されます。</a:t>
          </a:r>
          <a:endParaRPr kumimoji="1" lang="en-US" altLang="ja-JP" sz="12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ctr"/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入力項目は、次のとおりです。</a:t>
          </a:r>
          <a:endParaRPr kumimoji="1" lang="en-US" altLang="ja-JP" sz="1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１　申請日　　</a:t>
          </a:r>
          <a:r>
            <a:rPr kumimoji="1" lang="en-US" altLang="ja-JP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"</a:t>
          </a:r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kumimoji="1" lang="en-US" altLang="ja-JP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"</a:t>
          </a:r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と</a:t>
          </a:r>
          <a:r>
            <a:rPr kumimoji="1" lang="en-US" altLang="ja-JP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"</a:t>
          </a:r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  <a:r>
            <a:rPr kumimoji="1" lang="en-US" altLang="ja-JP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"</a:t>
          </a:r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の数字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　</a:t>
          </a:r>
          <a:r>
            <a:rPr kumimoji="1" lang="en-US" altLang="ja-JP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申請期間は、４月１日から６月２までです。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２　名　称</a:t>
          </a:r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子ども会の正式名称</a:t>
          </a:r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　　　　</a:t>
          </a:r>
          <a:r>
            <a:rPr kumimoji="1" lang="en-US" altLang="ja-JP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「子ども会」と「子供会」に注意してください。</a:t>
          </a:r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　　　　</a:t>
          </a:r>
          <a:r>
            <a:rPr kumimoji="1" lang="en-US" altLang="ja-JP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「〇〇校区」は、付けないでください。</a:t>
          </a:r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　　　　　　（正式名称に「〇〇校区」は、付きません。）</a:t>
          </a:r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３　代表者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（１）住　所　　会長（代表者）の住所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　　　　　　　　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１段目）町名地番　　例：〇〇町〇丁目〇番地〇</a:t>
          </a:r>
          <a:endParaRPr lang="ja-JP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　　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（２段目）方書　　　　例：〇〇マンション　〇号室</a:t>
          </a:r>
          <a:endParaRPr lang="ja-JP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（２）氏　名　　会長（代表者）の氏名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（３）電話番号　携帯と自宅の電話番号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（４）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Ｅメール　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申請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書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等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の送受信、連絡などに使えるメールアドレス</a:t>
          </a:r>
          <a:endParaRPr lang="ja-JP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４　会員数　　幼児、小学生、中学生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en-US" altLang="ja-JP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加入する保険</a:t>
          </a:r>
          <a:r>
            <a:rPr kumimoji="1" lang="en-US" altLang="ja-JP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今年度加入する保険について、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契約者、保険会社等、契約方式、種別をプルダウンから選択してください。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en-US" altLang="ja-JP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傷害保険と賠償責任保険に加入するときは、「傷害・賠償」を選択して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（子ども会安全共済会、スポーツ安全協会は「傷害・賠償」です。）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en-US" altLang="ja-JP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契約者が、子ども会、区・町内会以外のときは、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”その他”を選択し、下の（　）に契約者を入力してください。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</a:p>
      </xdr:txBody>
    </xdr:sp>
    <xdr:clientData/>
  </xdr:twoCellAnchor>
  <xdr:twoCellAnchor>
    <xdr:from>
      <xdr:col>24</xdr:col>
      <xdr:colOff>104774</xdr:colOff>
      <xdr:row>24</xdr:row>
      <xdr:rowOff>266700</xdr:rowOff>
    </xdr:from>
    <xdr:to>
      <xdr:col>28</xdr:col>
      <xdr:colOff>390525</xdr:colOff>
      <xdr:row>27</xdr:row>
      <xdr:rowOff>57151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B60151A1-7368-4C39-8B02-940703027C6E}"/>
            </a:ext>
          </a:extLst>
        </xdr:cNvPr>
        <xdr:cNvSpPr/>
      </xdr:nvSpPr>
      <xdr:spPr>
        <a:xfrm>
          <a:off x="7153274" y="7429500"/>
          <a:ext cx="3028951" cy="752476"/>
        </a:xfrm>
        <a:prstGeom prst="wedgeRectCallout">
          <a:avLst>
            <a:gd name="adj1" fmla="val -68779"/>
            <a:gd name="adj2" fmla="val 2500"/>
          </a:avLst>
        </a:prstGeom>
        <a:solidFill>
          <a:srgbClr val="FFFFCC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会員数の「計」と「補助金交付申請額」は</a:t>
          </a:r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自動で計算されます。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4</xdr:row>
      <xdr:rowOff>9526</xdr:rowOff>
    </xdr:from>
    <xdr:to>
      <xdr:col>17</xdr:col>
      <xdr:colOff>647700</xdr:colOff>
      <xdr:row>32</xdr:row>
      <xdr:rowOff>95251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2DCA3A19-BF1D-4F6E-9172-DF27C0C7AF80}"/>
            </a:ext>
          </a:extLst>
        </xdr:cNvPr>
        <xdr:cNvSpPr/>
      </xdr:nvSpPr>
      <xdr:spPr>
        <a:xfrm>
          <a:off x="8410575" y="1143001"/>
          <a:ext cx="6096000" cy="8001000"/>
        </a:xfrm>
        <a:prstGeom prst="wedgeRectCallout">
          <a:avLst>
            <a:gd name="adj1" fmla="val -49399"/>
            <a:gd name="adj2" fmla="val 34166"/>
          </a:avLst>
        </a:prstGeom>
        <a:solidFill>
          <a:srgbClr val="FFFFCC"/>
        </a:solidFill>
        <a:ln w="4445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en-US" altLang="ja-JP" sz="1400" b="1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実施予定日順に①、②</a:t>
          </a:r>
          <a:r>
            <a:rPr kumimoji="1" lang="en-US" altLang="ja-JP" sz="14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…</a:t>
          </a:r>
          <a:r>
            <a:rPr kumimoji="1" lang="ja-JP" altLang="en-US" sz="14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を付して入力してください。</a:t>
          </a:r>
          <a:endParaRPr lang="en-US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endParaRPr kumimoji="1" lang="en-US" altLang="ja-JP" sz="12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「参加予定人数」は、会員（子ども）の人数（数字）を</a:t>
          </a:r>
          <a:endParaRPr kumimoji="1" lang="en-US" altLang="ja-JP" sz="1400" b="1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入力してください。</a:t>
          </a:r>
          <a:endParaRPr kumimoji="1" lang="en-US" altLang="ja-JP" sz="1400" b="1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4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【</a:t>
          </a:r>
          <a:r>
            <a:rPr kumimoji="1" lang="ja-JP" altLang="en-US" sz="14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入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力方法と注意事項</a:t>
          </a:r>
          <a:r>
            <a:rPr kumimoji="1" lang="en-US" altLang="ja-JP" sz="14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】</a:t>
          </a:r>
        </a:p>
        <a:p>
          <a:pPr algn="ctr"/>
          <a:endParaRPr lang="ja-JP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１　実施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予定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順の連番</a:t>
          </a:r>
          <a:endParaRPr lang="ja-JP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「Ａ」列に、プルダウンから、①、②、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…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㉚を選択してください。</a:t>
          </a:r>
          <a:endParaRPr kumimoji="1" lang="en-US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２　実施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予定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日</a:t>
          </a:r>
          <a:endParaRPr lang="ja-JP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「Ｂ」列に、月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/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日と入力してください。（〇月〇日と表示されます。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</a:t>
          </a:r>
          <a:endParaRPr lang="ja-JP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例）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4/5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⇒　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4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月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5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日</a:t>
          </a:r>
          <a:endParaRPr kumimoji="1" lang="en-US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何日かにわたるときは、全角（又は半角混じり）で入力してください。</a:t>
          </a:r>
          <a:endParaRPr lang="ja-JP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例）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8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月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9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日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10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日　　８月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25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日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～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29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日</a:t>
          </a:r>
          <a:endParaRPr kumimoji="1" lang="en-US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予定日が決まっていないときは、</a:t>
          </a:r>
          <a:endParaRPr kumimoji="1" lang="en-US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「７月下旬」、「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12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月初め」などと入力してください。</a:t>
          </a:r>
          <a:endParaRPr kumimoji="1" lang="en-US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３　参加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予定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人数</a:t>
          </a:r>
          <a:endParaRPr lang="ja-JP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１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 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人数（数字）を入力すると、”人”が付いて表示されます。</a:t>
          </a:r>
          <a:endParaRPr lang="ja-JP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</a:t>
          </a:r>
          <a:r>
            <a:rPr kumimoji="1" lang="ja-JP" altLang="ja-JP" sz="12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例）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15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⇒　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15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人</a:t>
          </a:r>
          <a:endParaRPr kumimoji="1" lang="en-US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en-US" altLang="ja-JP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    ※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交付申請書の会員数（計）を超える人数を入力すると</a:t>
          </a:r>
          <a:endParaRPr lang="ja-JP" altLang="ja-JP" sz="12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 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「会員数以下にして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くだ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さい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続けますか？」と表示されますので、　　　</a:t>
          </a:r>
          <a:endParaRPr lang="ja-JP" altLang="ja-JP" sz="12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 </a:t>
          </a:r>
          <a:r>
            <a:rPr kumimoji="1" lang="ja-JP" altLang="ja-JP" sz="12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「いいえ」をクリックして会員数以下の人数を入力してください。</a:t>
          </a:r>
          <a:endParaRPr kumimoji="1" lang="en-US" altLang="ja-JP" sz="1200" b="1" u="sng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1200" b="1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（「歓送迎会」など新旧の会員が参加し、会員数（計）を超えるときは、</a:t>
          </a:r>
          <a:endParaRPr kumimoji="1" lang="en-US" altLang="ja-JP" sz="1200" b="1" u="none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1200" b="1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「はい」をクリックしてください。）</a:t>
          </a:r>
          <a:endParaRPr lang="ja-JP" altLang="ja-JP" sz="1200" b="1" u="none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２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  <a:r>
            <a:rPr kumimoji="1" lang="en-US" altLang="ja-JP" sz="12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ラジオ体操など、何日か続く（又は何回か行う）行催事の人数は、</a:t>
          </a:r>
          <a:endParaRPr lang="ja-JP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</a:t>
          </a:r>
          <a:r>
            <a:rPr kumimoji="1" lang="ja-JP" altLang="ja-JP" sz="1200" b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１日（１回）当たりの平均的な人数を</a:t>
          </a:r>
          <a:endParaRPr lang="ja-JP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200" b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     </a:t>
          </a:r>
          <a:r>
            <a:rPr kumimoji="1" lang="ja-JP" altLang="ja-JP" sz="1200" b="0" u="sng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</a:t>
          </a:r>
          <a:r>
            <a:rPr kumimoji="1" lang="ja-JP" altLang="ja-JP" sz="1200" b="1" u="sng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毎回〇〇人程度</a:t>
          </a:r>
          <a:r>
            <a:rPr kumimoji="1" lang="ja-JP" altLang="ja-JP" sz="1200" b="0" u="sng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」と直接入力してください。</a:t>
          </a:r>
          <a:endParaRPr kumimoji="1" lang="en-US" altLang="ja-JP" sz="1200" b="0" u="sng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1200" b="0" u="none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「会員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数以下にして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くだ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さい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続けますか？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と表示されますが、</a:t>
          </a:r>
          <a:endParaRPr lang="ja-JP" altLang="ja-JP" sz="12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</a:t>
          </a:r>
          <a:r>
            <a:rPr kumimoji="1" lang="ja-JP" altLang="ja-JP" sz="12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「はい」をクリックするとデータが固定されます。</a:t>
          </a:r>
          <a:endParaRPr lang="ja-JP" altLang="ja-JP" sz="1200" u="sng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lang="ja-JP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３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 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行催事名が長くて２段になるときは、下段に人数を入力してください。</a:t>
          </a:r>
          <a:endParaRPr lang="ja-JP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 b="1">
            <a:solidFill>
              <a:srgbClr val="FF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kumimoji="1" lang="ja-JP" altLang="en-US" sz="1200" b="1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endParaRPr kumimoji="1" lang="en-US" altLang="ja-JP" sz="1200" b="1">
            <a:solidFill>
              <a:srgbClr val="FF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676274</xdr:colOff>
      <xdr:row>4</xdr:row>
      <xdr:rowOff>1</xdr:rowOff>
    </xdr:from>
    <xdr:to>
      <xdr:col>15</xdr:col>
      <xdr:colOff>409574</xdr:colOff>
      <xdr:row>33</xdr:row>
      <xdr:rowOff>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BC1EBD36-F96B-4A8C-9401-793A2296FBAD}"/>
            </a:ext>
          </a:extLst>
        </xdr:cNvPr>
        <xdr:cNvSpPr/>
      </xdr:nvSpPr>
      <xdr:spPr>
        <a:xfrm>
          <a:off x="6677024" y="1133476"/>
          <a:ext cx="6219825" cy="7981950"/>
        </a:xfrm>
        <a:prstGeom prst="wedgeRectCallout">
          <a:avLst>
            <a:gd name="adj1" fmla="val -49399"/>
            <a:gd name="adj2" fmla="val 34166"/>
          </a:avLst>
        </a:prstGeom>
        <a:solidFill>
          <a:srgbClr val="FFFFCC"/>
        </a:solidFill>
        <a:ln w="4445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en-US" altLang="ja-JP" sz="1400" b="1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実施予定日順に①、②</a:t>
          </a:r>
          <a:r>
            <a:rPr kumimoji="1" lang="en-US" altLang="ja-JP" sz="14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…</a:t>
          </a:r>
          <a:r>
            <a:rPr kumimoji="1" lang="ja-JP" altLang="en-US" sz="14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を付して入力してください。</a:t>
          </a:r>
          <a:endParaRPr lang="en-US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endParaRPr kumimoji="1" lang="en-US" altLang="ja-JP" sz="12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「参加予定人数」は、会員（子ども）の人数（数字）を</a:t>
          </a:r>
          <a:endParaRPr kumimoji="1" lang="en-US" altLang="ja-JP" sz="1400" b="1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入力してください。</a:t>
          </a:r>
          <a:endParaRPr kumimoji="1" lang="en-US" altLang="ja-JP" sz="1400" b="1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4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【</a:t>
          </a:r>
          <a:r>
            <a:rPr kumimoji="1" lang="ja-JP" altLang="en-US" sz="14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入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力方法と注意事項</a:t>
          </a:r>
          <a:r>
            <a:rPr kumimoji="1" lang="en-US" altLang="ja-JP" sz="14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】</a:t>
          </a:r>
        </a:p>
        <a:p>
          <a:pPr algn="ctr"/>
          <a:endParaRPr lang="ja-JP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１　実施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予定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順の連番</a:t>
          </a:r>
          <a:endParaRPr lang="ja-JP" altLang="ja-JP" sz="12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「Ａ」列に、プルダウンから、①、②、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…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㉚を選択してください。</a:t>
          </a:r>
          <a:endParaRPr kumimoji="1" lang="en-US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２　実施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予定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日</a:t>
          </a:r>
          <a:endParaRPr lang="ja-JP" altLang="ja-JP" sz="12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「Ｂ」列に、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半角で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月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/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日と入力してください。（〇月〇日と表示されます。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</a:t>
          </a:r>
          <a:endParaRPr lang="ja-JP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例）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4/5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⇒　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4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月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5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日</a:t>
          </a:r>
          <a:endParaRPr kumimoji="1" lang="en-US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何日かにわた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ると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きは、全角（又は半角混じり）で入力してください。</a:t>
          </a:r>
          <a:endParaRPr lang="ja-JP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例）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8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月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9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日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10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日　　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8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月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25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日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～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29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日</a:t>
          </a:r>
          <a:endParaRPr lang="ja-JP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予定日が決まっていないときは、</a:t>
          </a:r>
          <a:endParaRPr kumimoji="1" lang="en-US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「７月下旬」、「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12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月初め」などと入力してください。</a:t>
          </a:r>
          <a:endParaRPr kumimoji="1" lang="en-US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３　参加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予定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人数</a:t>
          </a:r>
          <a:endParaRPr lang="ja-JP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１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 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人数（数字）を入力すると、”人”が付いて表示されます。</a:t>
          </a:r>
          <a:endParaRPr lang="ja-JP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</a:t>
          </a:r>
          <a:r>
            <a:rPr kumimoji="1" lang="ja-JP" altLang="ja-JP" sz="12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例）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15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⇒　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15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人</a:t>
          </a:r>
          <a:endParaRPr kumimoji="1" lang="en-US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en-US" altLang="ja-JP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    ※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交付申請書の会員数（計）を超える人数を入力すると</a:t>
          </a:r>
          <a:endParaRPr lang="ja-JP" altLang="ja-JP" sz="12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 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「会員数以下にして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くだ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さい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続けますか？」と表示されますので、　　　</a:t>
          </a:r>
          <a:endParaRPr lang="ja-JP" altLang="ja-JP" sz="12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 </a:t>
          </a:r>
          <a:r>
            <a:rPr kumimoji="1" lang="ja-JP" altLang="ja-JP" sz="12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「いいえ」をクリックして会員数以下の人数を入力してください。</a:t>
          </a:r>
          <a:endParaRPr kumimoji="1" lang="en-US" altLang="ja-JP" sz="1200" b="1" u="sng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1200" b="1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（「歓送迎会」など新旧の会員が参加し、会員数（計）を超えるときは、</a:t>
          </a:r>
          <a:endParaRPr kumimoji="1" lang="en-US" altLang="ja-JP" sz="1200" b="1" u="none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1200" b="1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「はい」をクリックしてください。）</a:t>
          </a:r>
          <a:endParaRPr lang="ja-JP" altLang="ja-JP" sz="1200" b="1" u="none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２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  <a:r>
            <a:rPr kumimoji="1" lang="en-US" altLang="ja-JP" sz="12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ラジオ体操など、何日か続く（又は何回か行う）行催事の人数は、</a:t>
          </a:r>
          <a:endParaRPr lang="ja-JP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</a:t>
          </a:r>
          <a:r>
            <a:rPr kumimoji="1" lang="ja-JP" altLang="ja-JP" sz="1200" b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１日（１回）当たりの平均的な人数を</a:t>
          </a:r>
          <a:endParaRPr lang="ja-JP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200" b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     </a:t>
          </a:r>
          <a:r>
            <a:rPr kumimoji="1" lang="ja-JP" altLang="ja-JP" sz="1200" b="0" u="sng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</a:t>
          </a:r>
          <a:r>
            <a:rPr kumimoji="1" lang="ja-JP" altLang="ja-JP" sz="1200" b="1" u="sng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毎回〇〇人程度</a:t>
          </a:r>
          <a:r>
            <a:rPr kumimoji="1" lang="ja-JP" altLang="ja-JP" sz="1200" b="0" u="sng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」と直接入力してください。</a:t>
          </a:r>
          <a:endParaRPr kumimoji="1" lang="en-US" altLang="ja-JP" sz="1200" b="0" u="sng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1200" b="0" u="none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「会員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数以下にして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くだ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さい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続けますか？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と表示されますが、</a:t>
          </a:r>
          <a:endParaRPr lang="ja-JP" altLang="ja-JP" sz="12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</a:t>
          </a:r>
          <a:r>
            <a:rPr kumimoji="1" lang="ja-JP" altLang="ja-JP" sz="12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「はい」をクリックするとデータが固定されます。</a:t>
          </a:r>
          <a:endParaRPr lang="ja-JP" altLang="ja-JP" sz="1200" u="sng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lang="ja-JP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３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 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行催事名が長くて２段になるときは、下段に人数を入力してください。</a:t>
          </a:r>
          <a:endParaRPr lang="ja-JP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 b="1">
            <a:solidFill>
              <a:srgbClr val="FF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kumimoji="1" lang="ja-JP" altLang="en-US" sz="1200" b="1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endParaRPr kumimoji="1" lang="en-US" altLang="ja-JP" sz="1200" b="1">
            <a:solidFill>
              <a:srgbClr val="FF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390523</xdr:colOff>
      <xdr:row>0</xdr:row>
      <xdr:rowOff>1</xdr:rowOff>
    </xdr:from>
    <xdr:to>
      <xdr:col>25</xdr:col>
      <xdr:colOff>447674</xdr:colOff>
      <xdr:row>10</xdr:row>
      <xdr:rowOff>142876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E4768A03-58A0-4F5D-A2CA-C98C25969B3C}"/>
            </a:ext>
          </a:extLst>
        </xdr:cNvPr>
        <xdr:cNvSpPr/>
      </xdr:nvSpPr>
      <xdr:spPr>
        <a:xfrm>
          <a:off x="8639173" y="1"/>
          <a:ext cx="6229351" cy="3086100"/>
        </a:xfrm>
        <a:prstGeom prst="wedgeRectCallout">
          <a:avLst>
            <a:gd name="adj1" fmla="val -49361"/>
            <a:gd name="adj2" fmla="val -32781"/>
          </a:avLst>
        </a:prstGeom>
        <a:solidFill>
          <a:srgbClr val="FFFFCC"/>
        </a:solidFill>
        <a:ln w="4445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2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en-US" sz="14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会費と会員数を入力すると、金額が自動で計算されます。</a:t>
          </a:r>
          <a:endParaRPr kumimoji="1" lang="en-US" altLang="ja-JP" sz="14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14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en-US" altLang="ja-JP" sz="14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kumimoji="1" lang="ja-JP" altLang="en-US" sz="14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申請書の会員数が表示されます。</a:t>
          </a:r>
          <a:endParaRPr kumimoji="1" lang="en-US" altLang="ja-JP" sz="14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en-US" altLang="ja-JP" sz="14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  </a:t>
          </a:r>
          <a:r>
            <a:rPr kumimoji="1" lang="ja-JP" altLang="en-US" sz="14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（会費が違う会員がいるときは、　　</a:t>
          </a:r>
          <a:endParaRPr kumimoji="1" lang="en-US" altLang="ja-JP" sz="14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14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通常の会費を徴収する会員の人数を入力してください。）</a:t>
          </a:r>
          <a:endParaRPr kumimoji="1" lang="en-US" altLang="ja-JP" sz="14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12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4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幼児</a:t>
          </a:r>
          <a:r>
            <a:rPr kumimoji="1" lang="ja-JP" altLang="en-US" sz="14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や、年度途中の入会・退会</a:t>
          </a:r>
          <a:r>
            <a:rPr kumimoji="1" lang="ja-JP" altLang="ja-JP" sz="14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など年会費が違う会員の会費は、</a:t>
          </a:r>
          <a:endParaRPr kumimoji="1" lang="en-US" altLang="ja-JP" sz="1400" b="1" u="sng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1400" b="1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en-US" sz="14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２</a:t>
          </a:r>
          <a:r>
            <a:rPr kumimoji="1" lang="ja-JP" altLang="ja-JP" sz="14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段目に金額と説明を入力してください。</a:t>
          </a:r>
          <a:endParaRPr kumimoji="1" lang="en-US" altLang="ja-JP" sz="1400" b="1" u="sng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14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２段目は、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自由に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入力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できます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。</a:t>
          </a:r>
          <a:endParaRPr lang="ja-JP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</a:t>
          </a:r>
          <a:r>
            <a:rPr kumimoji="1" lang="ja-JP" altLang="en-US" sz="1200" u="sng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「説明」欄に次の例のように入力し、「</a:t>
          </a:r>
          <a:r>
            <a:rPr kumimoji="1" lang="ja-JP" altLang="ja-JP" sz="1200" u="sng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金額」欄に</a:t>
          </a:r>
          <a:r>
            <a:rPr kumimoji="1" lang="ja-JP" altLang="en-US" sz="1200" u="sng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も</a:t>
          </a:r>
          <a:r>
            <a:rPr kumimoji="1" lang="ja-JP" altLang="ja-JP" sz="1200" u="sng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入力してください。　</a:t>
          </a:r>
          <a:endParaRPr lang="ja-JP" altLang="ja-JP" sz="1200" u="sng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endParaRPr lang="ja-JP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例）会費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1,500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円 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× 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２人　（幼児）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「金額」欄：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3,000</a:t>
          </a:r>
        </a:p>
      </xdr:txBody>
    </xdr:sp>
    <xdr:clientData/>
  </xdr:twoCellAnchor>
  <xdr:twoCellAnchor>
    <xdr:from>
      <xdr:col>17</xdr:col>
      <xdr:colOff>457200</xdr:colOff>
      <xdr:row>13</xdr:row>
      <xdr:rowOff>66675</xdr:rowOff>
    </xdr:from>
    <xdr:to>
      <xdr:col>25</xdr:col>
      <xdr:colOff>57153</xdr:colOff>
      <xdr:row>19</xdr:row>
      <xdr:rowOff>304800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09A33D7-3EF6-4B6A-AC2D-82C674716AD3}"/>
            </a:ext>
          </a:extLst>
        </xdr:cNvPr>
        <xdr:cNvSpPr/>
      </xdr:nvSpPr>
      <xdr:spPr>
        <a:xfrm>
          <a:off x="9391650" y="3933825"/>
          <a:ext cx="5086353" cy="2057400"/>
        </a:xfrm>
        <a:prstGeom prst="wedgeRectCallout">
          <a:avLst>
            <a:gd name="adj1" fmla="val -44902"/>
            <a:gd name="adj2" fmla="val 27500"/>
          </a:avLst>
        </a:prstGeom>
        <a:solidFill>
          <a:srgbClr val="FFFFCC"/>
        </a:solidFill>
        <a:ln w="44450" cmpd="dbl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「金額」欄は、数字のみ入力してください。</a:t>
          </a:r>
          <a:endParaRPr kumimoji="1" lang="en-US" altLang="ja-JP" sz="14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4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「収入」と「支出」のそれぞれの「合計」は、自動で計算されます。</a:t>
          </a:r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 （「支出」の金額が入力されていながら、合計が一致していないときは、</a:t>
          </a:r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メッセージが表示されます。）</a:t>
          </a:r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</a:t>
          </a:r>
          <a:r>
            <a:rPr kumimoji="1" lang="ja-JP" altLang="en-US" sz="1200" u="sng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全項目に入力してもメッセージが消えないときは、各項目の金額を</a:t>
          </a:r>
          <a:endParaRPr kumimoji="1" lang="en-US" altLang="ja-JP" sz="1200" u="sng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</a:t>
          </a:r>
          <a:r>
            <a:rPr kumimoji="1" lang="ja-JP" altLang="en-US" sz="1200" u="sng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再度確認してください。</a:t>
          </a:r>
          <a:endParaRPr kumimoji="1" lang="ja-JP" altLang="en-US" sz="1100" u="sng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561973</xdr:colOff>
      <xdr:row>0</xdr:row>
      <xdr:rowOff>1</xdr:rowOff>
    </xdr:from>
    <xdr:to>
      <xdr:col>22</xdr:col>
      <xdr:colOff>619124</xdr:colOff>
      <xdr:row>10</xdr:row>
      <xdr:rowOff>142876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A3F4AB80-4618-4598-91DD-DD84BF66A5B0}"/>
            </a:ext>
          </a:extLst>
        </xdr:cNvPr>
        <xdr:cNvSpPr/>
      </xdr:nvSpPr>
      <xdr:spPr>
        <a:xfrm>
          <a:off x="6753223" y="1"/>
          <a:ext cx="6229351" cy="3086100"/>
        </a:xfrm>
        <a:prstGeom prst="wedgeRectCallout">
          <a:avLst>
            <a:gd name="adj1" fmla="val -49361"/>
            <a:gd name="adj2" fmla="val -32781"/>
          </a:avLst>
        </a:prstGeom>
        <a:solidFill>
          <a:srgbClr val="FFFFCC"/>
        </a:solidFill>
        <a:ln w="4445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2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en-US" sz="14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会費と会員数を入力すると、金額が自動で計算されます。</a:t>
          </a:r>
          <a:endParaRPr kumimoji="1" lang="en-US" altLang="ja-JP" sz="14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14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en-US" altLang="ja-JP" sz="14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kumimoji="1" lang="ja-JP" altLang="en-US" sz="14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申請書の会員数が表示されます。</a:t>
          </a:r>
          <a:endParaRPr kumimoji="1" lang="en-US" altLang="ja-JP" sz="14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en-US" altLang="ja-JP" sz="14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  </a:t>
          </a:r>
          <a:r>
            <a:rPr kumimoji="1" lang="ja-JP" altLang="en-US" sz="14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（会費が違う会員がいるときは、　　</a:t>
          </a:r>
          <a:endParaRPr kumimoji="1" lang="en-US" altLang="ja-JP" sz="14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14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通常の会費を徴収する会員の人数を入力してください。）</a:t>
          </a:r>
          <a:endParaRPr kumimoji="1" lang="en-US" altLang="ja-JP" sz="14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12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4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幼児</a:t>
          </a:r>
          <a:r>
            <a:rPr kumimoji="1" lang="ja-JP" altLang="en-US" sz="14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や、年度途中の入会・退会</a:t>
          </a:r>
          <a:r>
            <a:rPr kumimoji="1" lang="ja-JP" altLang="ja-JP" sz="14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など年会費が違う会員の会費は、</a:t>
          </a:r>
          <a:endParaRPr kumimoji="1" lang="en-US" altLang="ja-JP" sz="1400" b="1" u="sng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1400" b="1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en-US" sz="14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２</a:t>
          </a:r>
          <a:r>
            <a:rPr kumimoji="1" lang="ja-JP" altLang="ja-JP" sz="14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段目に金額と説明を入力してください。</a:t>
          </a:r>
          <a:endParaRPr kumimoji="1" lang="en-US" altLang="ja-JP" sz="1400" b="1" u="sng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14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２段目は、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自由に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入力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できます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。</a:t>
          </a:r>
          <a:endParaRPr lang="ja-JP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</a:t>
          </a:r>
          <a:r>
            <a:rPr kumimoji="1" lang="ja-JP" altLang="en-US" sz="1200" u="sng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「説明」欄に次の例のように入力し、「</a:t>
          </a:r>
          <a:r>
            <a:rPr kumimoji="1" lang="ja-JP" altLang="ja-JP" sz="1200" u="sng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金額」欄に</a:t>
          </a:r>
          <a:r>
            <a:rPr kumimoji="1" lang="ja-JP" altLang="en-US" sz="1200" u="sng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も</a:t>
          </a:r>
          <a:r>
            <a:rPr kumimoji="1" lang="ja-JP" altLang="ja-JP" sz="1200" u="sng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入力してください。　</a:t>
          </a:r>
          <a:endParaRPr lang="ja-JP" altLang="ja-JP" sz="1200" u="sng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endParaRPr lang="ja-JP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例）会費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1,500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円 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× 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２人　（幼児）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「金額」欄：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3,000</a:t>
          </a:r>
        </a:p>
      </xdr:txBody>
    </xdr:sp>
    <xdr:clientData/>
  </xdr:twoCellAnchor>
  <xdr:twoCellAnchor>
    <xdr:from>
      <xdr:col>13</xdr:col>
      <xdr:colOff>609600</xdr:colOff>
      <xdr:row>13</xdr:row>
      <xdr:rowOff>9525</xdr:rowOff>
    </xdr:from>
    <xdr:to>
      <xdr:col>21</xdr:col>
      <xdr:colOff>209553</xdr:colOff>
      <xdr:row>19</xdr:row>
      <xdr:rowOff>247650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F2A22D04-93BD-4F8C-B6C1-C24D74A6DAEB}"/>
            </a:ext>
          </a:extLst>
        </xdr:cNvPr>
        <xdr:cNvSpPr/>
      </xdr:nvSpPr>
      <xdr:spPr>
        <a:xfrm>
          <a:off x="6800850" y="3876675"/>
          <a:ext cx="5086353" cy="2057400"/>
        </a:xfrm>
        <a:prstGeom prst="wedgeRectCallout">
          <a:avLst>
            <a:gd name="adj1" fmla="val -44902"/>
            <a:gd name="adj2" fmla="val 27500"/>
          </a:avLst>
        </a:prstGeom>
        <a:solidFill>
          <a:srgbClr val="FFFFCC"/>
        </a:solidFill>
        <a:ln w="44450" cmpd="dbl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「金額」欄は、数字のみ入力してください。</a:t>
          </a:r>
          <a:endParaRPr kumimoji="1" lang="en-US" altLang="ja-JP" sz="14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4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「収入」と「支出」のそれぞれの「合計」は、自動で計算されます。</a:t>
          </a:r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 （「支出」の金額が入力されていながら、合計が一致していないときは、</a:t>
          </a:r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メッセージが表示されます。）</a:t>
          </a:r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</a:t>
          </a:r>
          <a:r>
            <a:rPr kumimoji="1" lang="ja-JP" altLang="en-US" sz="1200" u="sng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全項目に入力してもメッセージが消えないときは、各項目の金額を</a:t>
          </a:r>
          <a:endParaRPr kumimoji="1" lang="en-US" altLang="ja-JP" sz="1200" u="sng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</a:t>
          </a:r>
          <a:r>
            <a:rPr kumimoji="1" lang="ja-JP" altLang="en-US" sz="1200" u="sng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再度確認してください。</a:t>
          </a:r>
          <a:endParaRPr kumimoji="1" lang="ja-JP" altLang="en-US" sz="1100" u="sng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47624</xdr:colOff>
      <xdr:row>8</xdr:row>
      <xdr:rowOff>381000</xdr:rowOff>
    </xdr:from>
    <xdr:to>
      <xdr:col>14</xdr:col>
      <xdr:colOff>142875</xdr:colOff>
      <xdr:row>13</xdr:row>
      <xdr:rowOff>76200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5B209B6-A4A0-4D1C-AAC3-E90AF13BAE98}"/>
            </a:ext>
          </a:extLst>
        </xdr:cNvPr>
        <xdr:cNvSpPr/>
      </xdr:nvSpPr>
      <xdr:spPr>
        <a:xfrm>
          <a:off x="7000874" y="3000375"/>
          <a:ext cx="4210051" cy="1695450"/>
        </a:xfrm>
        <a:prstGeom prst="wedgeRectCallout">
          <a:avLst>
            <a:gd name="adj1" fmla="val -47137"/>
            <a:gd name="adj2" fmla="val 31650"/>
          </a:avLst>
        </a:prstGeom>
        <a:solidFill>
          <a:srgbClr val="FFFFCC"/>
        </a:solidFill>
        <a:ln w="4445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入力後、必要なページを指定して印刷してください。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en-US" altLang="ja-JP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例</a:t>
          </a:r>
          <a:r>
            <a:rPr kumimoji="1" lang="en-US" altLang="ja-JP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○ </a:t>
          </a:r>
          <a:r>
            <a:rPr kumimoji="1" lang="en-US" altLang="ja-JP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20</a:t>
          </a:r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人以下　　　　１ページ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○ </a:t>
          </a:r>
          <a:r>
            <a:rPr kumimoji="1" lang="en-US" altLang="ja-JP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21</a:t>
          </a:r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人～</a:t>
          </a:r>
          <a:r>
            <a:rPr kumimoji="1" lang="en-US" altLang="ja-JP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40</a:t>
          </a:r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　　　１ページ から ２ページ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○ </a:t>
          </a:r>
          <a:r>
            <a:rPr kumimoji="1" lang="en-US" altLang="ja-JP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41</a:t>
          </a:r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人～</a:t>
          </a:r>
          <a:r>
            <a:rPr kumimoji="1" lang="en-US" altLang="ja-JP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60</a:t>
          </a:r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　　　１ページ から ３ページ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○ </a:t>
          </a:r>
          <a:r>
            <a:rPr kumimoji="1" lang="en-US" altLang="ja-JP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61</a:t>
          </a:r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人～</a:t>
          </a:r>
          <a:r>
            <a:rPr kumimoji="1" lang="en-US" altLang="ja-JP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80</a:t>
          </a:r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　　　１ページ から ４ページ</a:t>
          </a:r>
        </a:p>
      </xdr:txBody>
    </xdr:sp>
    <xdr:clientData/>
  </xdr:twoCellAnchor>
  <xdr:twoCellAnchor>
    <xdr:from>
      <xdr:col>8</xdr:col>
      <xdr:colOff>38100</xdr:colOff>
      <xdr:row>6</xdr:row>
      <xdr:rowOff>142876</xdr:rowOff>
    </xdr:from>
    <xdr:to>
      <xdr:col>14</xdr:col>
      <xdr:colOff>85725</xdr:colOff>
      <xdr:row>8</xdr:row>
      <xdr:rowOff>114300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78C0DA69-5663-42ED-80AF-E9C22944E84C}"/>
            </a:ext>
          </a:extLst>
        </xdr:cNvPr>
        <xdr:cNvSpPr/>
      </xdr:nvSpPr>
      <xdr:spPr>
        <a:xfrm>
          <a:off x="6991350" y="1962151"/>
          <a:ext cx="4162425" cy="771524"/>
        </a:xfrm>
        <a:prstGeom prst="wedgeRectCallout">
          <a:avLst>
            <a:gd name="adj1" fmla="val -47137"/>
            <a:gd name="adj2" fmla="val 31650"/>
          </a:avLst>
        </a:prstGeom>
        <a:solidFill>
          <a:srgbClr val="FFFFCC"/>
        </a:solidFill>
        <a:ln w="4445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「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申請書の会員数と一致しません。</a:t>
          </a:r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」のメッセージは、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全ての会員の氏名が入力されると消えます。</a:t>
          </a:r>
        </a:p>
      </xdr:txBody>
    </xdr:sp>
    <xdr:clientData/>
  </xdr:twoCellAnchor>
  <xdr:twoCellAnchor>
    <xdr:from>
      <xdr:col>8</xdr:col>
      <xdr:colOff>28575</xdr:colOff>
      <xdr:row>14</xdr:row>
      <xdr:rowOff>0</xdr:rowOff>
    </xdr:from>
    <xdr:to>
      <xdr:col>15</xdr:col>
      <xdr:colOff>295275</xdr:colOff>
      <xdr:row>17</xdr:row>
      <xdr:rowOff>361950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F37DA6FB-09DF-4853-B434-B0BF3A85F545}"/>
            </a:ext>
          </a:extLst>
        </xdr:cNvPr>
        <xdr:cNvSpPr/>
      </xdr:nvSpPr>
      <xdr:spPr>
        <a:xfrm>
          <a:off x="6981825" y="5019675"/>
          <a:ext cx="5067300" cy="1562100"/>
        </a:xfrm>
        <a:prstGeom prst="wedgeRectCallout">
          <a:avLst>
            <a:gd name="adj1" fmla="val -47137"/>
            <a:gd name="adj2" fmla="val 31650"/>
          </a:avLst>
        </a:prstGeom>
        <a:solidFill>
          <a:srgbClr val="FFFFCC"/>
        </a:solidFill>
        <a:ln w="4445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小学生以外の子どもの学年は、次のように全角で入力してください。</a:t>
          </a:r>
          <a:endParaRPr kumimoji="1" lang="en-US" altLang="ja-JP" sz="12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○ 幼稚園児　　年少、年中、年長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○ 保育園児　　３歳児、４歳児、５歳児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〇 中学生　　　中１・中２・中３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438150</xdr:colOff>
      <xdr:row>0</xdr:row>
      <xdr:rowOff>57151</xdr:rowOff>
    </xdr:from>
    <xdr:to>
      <xdr:col>30</xdr:col>
      <xdr:colOff>0</xdr:colOff>
      <xdr:row>36</xdr:row>
      <xdr:rowOff>19051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EF99A8D5-1EA6-4139-AF65-4B90A589B6E0}"/>
            </a:ext>
          </a:extLst>
        </xdr:cNvPr>
        <xdr:cNvSpPr/>
      </xdr:nvSpPr>
      <xdr:spPr>
        <a:xfrm>
          <a:off x="6724650" y="57151"/>
          <a:ext cx="5734050" cy="9982200"/>
        </a:xfrm>
        <a:prstGeom prst="wedgeRectCallout">
          <a:avLst>
            <a:gd name="adj1" fmla="val -44902"/>
            <a:gd name="adj2" fmla="val 27500"/>
          </a:avLst>
        </a:prstGeom>
        <a:solidFill>
          <a:srgbClr val="FFFFCC"/>
        </a:solidFill>
        <a:ln w="4445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en-US" altLang="ja-JP" sz="14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請求書の提出は、交付決定後です。</a:t>
          </a:r>
          <a:endParaRPr kumimoji="1" lang="en-US" altLang="ja-JP" sz="14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en-US" altLang="ja-JP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交付決定通知書が届いたら提出してください。</a:t>
          </a:r>
          <a:endParaRPr kumimoji="1" lang="en-US" altLang="ja-JP" sz="14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endParaRPr kumimoji="1" lang="en-US" altLang="ja-JP" sz="14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〇このシートを</a:t>
          </a:r>
          <a:r>
            <a:rPr kumimoji="1" lang="en-US" altLang="ja-JP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PDF</a:t>
          </a:r>
          <a:r>
            <a:rPr kumimoji="1" lang="ja-JP" altLang="en-US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に変換して提出用の請求書を作成してください。</a:t>
          </a:r>
          <a:endParaRPr kumimoji="1" lang="en-US" altLang="ja-JP" sz="14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</a:t>
          </a:r>
          <a:endParaRPr kumimoji="1" lang="en-US" altLang="ja-JP" sz="14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</a:t>
          </a:r>
          <a:r>
            <a:rPr kumimoji="1" lang="en-US" altLang="ja-JP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「ファイル」 → 「名前を付けて保存」を選択し、　</a:t>
          </a:r>
          <a:endParaRPr kumimoji="1" lang="en-US" altLang="ja-JP" sz="12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ファイル名　　　補助金請求書（〇〇子ども会）</a:t>
          </a:r>
          <a:endParaRPr kumimoji="1" lang="en-US" altLang="ja-JP" sz="12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ファイル形式　　</a:t>
          </a:r>
          <a:r>
            <a:rPr kumimoji="1" lang="en-US" altLang="ja-JP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PDF</a:t>
          </a:r>
          <a:r>
            <a:rPr kumimoji="1" lang="ja-JP" altLang="en-US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</a:t>
          </a:r>
          <a:r>
            <a:rPr kumimoji="1" lang="en-US" altLang="ja-JP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*pdf</a:t>
          </a:r>
          <a:r>
            <a:rPr kumimoji="1" lang="ja-JP" altLang="en-US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）</a:t>
          </a:r>
          <a:endParaRPr kumimoji="1" lang="en-US" altLang="ja-JP" sz="12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で保存してください。</a:t>
          </a:r>
          <a:endParaRPr kumimoji="1" lang="en-US" altLang="ja-JP" sz="12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⇒　・紙に印刷して、窓口に持参 又は ファックスで送信</a:t>
          </a:r>
          <a:endParaRPr kumimoji="1" lang="en-US" altLang="ja-JP" sz="12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　　・メールに添付して送信</a:t>
          </a:r>
          <a:endParaRPr kumimoji="1" lang="en-US" altLang="ja-JP" sz="12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</a:t>
          </a:r>
          <a:r>
            <a:rPr kumimoji="1" lang="en-US" altLang="ja-JP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「印刷」でプリンタを「</a:t>
          </a:r>
          <a:r>
            <a:rPr kumimoji="1" lang="en-US" altLang="ja-JP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Microsoft Print</a:t>
          </a:r>
          <a:r>
            <a:rPr kumimoji="1" lang="en-US" altLang="ja-JP" sz="1200" b="1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to PDF</a:t>
          </a:r>
          <a:r>
            <a:rPr kumimoji="1" lang="ja-JP" altLang="en-US" sz="1200" b="1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」と指定しても</a:t>
          </a:r>
          <a:endParaRPr kumimoji="1" lang="en-US" altLang="ja-JP" sz="1200" b="1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 b="1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　できます。</a:t>
          </a:r>
          <a:endParaRPr kumimoji="1" lang="en-US" altLang="ja-JP" sz="12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</a:p>
        <a:p>
          <a:pPr algn="l"/>
          <a:endParaRPr kumimoji="1" lang="en-US" altLang="ja-JP" sz="1200" b="1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2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</a:t>
          </a:r>
          <a:r>
            <a:rPr kumimoji="1" lang="en-US" altLang="ja-JP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交付申請書シートの入力内容から自動で表示される項目</a:t>
          </a:r>
          <a:r>
            <a:rPr kumimoji="1" lang="en-US" altLang="ja-JP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200" b="1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１　請求者　　　　住所、氏名（子ども会の名称、会長の氏名</a:t>
          </a:r>
          <a:endParaRPr kumimoji="1" lang="en-US" altLang="ja-JP" sz="1200" b="1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　　　　</a:t>
          </a:r>
          <a:r>
            <a:rPr kumimoji="1" lang="en-US" altLang="ja-JP" sz="12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役職は“会長”としていますが、“世話人代表”等に変更できます。</a:t>
          </a:r>
          <a:endParaRPr kumimoji="1" lang="en-US" altLang="ja-JP" sz="1200" b="1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　　　　　　（全角で入力してください。）</a:t>
          </a:r>
          <a:endParaRPr kumimoji="1" lang="en-US" altLang="ja-JP" sz="1200" b="1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200" b="1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２　請求金額</a:t>
          </a:r>
          <a:endParaRPr kumimoji="1" lang="en-US" altLang="ja-JP" sz="1200" b="1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en-US" altLang="ja-JP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入力項目と注意すること</a:t>
          </a:r>
          <a:r>
            <a:rPr kumimoji="1" lang="en-US" altLang="ja-JP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〇日付は、交付決定日以降にしてください。</a:t>
          </a:r>
          <a:endParaRPr kumimoji="1" lang="en-US" altLang="ja-JP" sz="12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ja-JP" altLang="en-US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金融機関</a:t>
          </a:r>
          <a:r>
            <a:rPr kumimoji="1" lang="en-US" altLang="ja-JP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ctr"/>
          <a:endParaRPr kumimoji="1" lang="en-US" altLang="ja-JP" sz="10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2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</a:t>
          </a: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○</a:t>
          </a:r>
          <a:r>
            <a:rPr kumimoji="1" lang="ja-JP" altLang="en-US" sz="14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金融機関は、１段目に金融機関名を、２段目に支店名を入力して</a:t>
          </a:r>
          <a:endParaRPr kumimoji="1" lang="en-US" altLang="ja-JP" sz="1400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4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</a:t>
          </a:r>
          <a:r>
            <a:rPr kumimoji="1" lang="ja-JP" altLang="ja-JP" sz="14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ください。</a:t>
          </a:r>
          <a:endParaRPr kumimoji="1" lang="en-US" altLang="ja-JP" sz="1400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kumimoji="1" lang="en-US" altLang="ja-JP" sz="1400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●金融機関名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endParaRPr kumimoji="1" lang="en-US" altLang="ja-JP" sz="1200" b="1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〇〇〇〇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銀行、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△△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信用金庫、</a:t>
          </a:r>
          <a:endParaRPr kumimoji="1" lang="en-US" altLang="ja-JP" sz="1200" b="1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尾張中央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農協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（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JA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尾張中央としないでください。）　</a:t>
          </a:r>
          <a:endParaRPr kumimoji="1" lang="en-US" altLang="ja-JP" sz="1200" b="1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</a:t>
          </a:r>
          <a:endParaRPr lang="ja-JP" altLang="ja-JP" sz="12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ja-JP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●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支店名</a:t>
          </a:r>
          <a:endParaRPr kumimoji="1" lang="en-US" altLang="ja-JP" sz="1200" b="1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△△支店、〇〇〇出張所</a:t>
          </a:r>
          <a:endParaRPr kumimoji="1" lang="en-US" altLang="ja-JP" sz="1200" b="1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ゆうちょ銀行の場合</a:t>
          </a:r>
          <a:endParaRPr kumimoji="1" lang="en-US" altLang="ja-JP" sz="1200" b="1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・支店名は、「記号・番号」の「記号」（５桁）の</a:t>
          </a:r>
          <a:endParaRPr kumimoji="1" lang="en-US" altLang="ja-JP" sz="1200" b="1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２桁目から３桁目の数字に「８」を付けた数字を、漢数字で入力してください。</a:t>
          </a:r>
          <a:endParaRPr kumimoji="1" lang="en-US" altLang="ja-JP" sz="1200" b="1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（１</a:t>
          </a:r>
          <a:r>
            <a:rPr kumimoji="1" lang="ja-JP" altLang="en-US" sz="1200" b="1" u="none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２０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１４　→　２０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８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→　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二〇八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　</a:t>
          </a:r>
          <a:endParaRPr kumimoji="1" lang="en-US" altLang="ja-JP" sz="1200" b="1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・口座番号は、「記号・番号」の「番号」の</a:t>
          </a:r>
          <a:endParaRPr kumimoji="1" lang="en-US" altLang="ja-JP" sz="1200" b="1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最後（下一桁）の「１」をとった残りの数字を記入してください。</a:t>
          </a:r>
          <a:endParaRPr kumimoji="1" lang="en-US" altLang="ja-JP" sz="1200" b="1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 　（１２３４５６７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１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→　１２３４５６７）</a:t>
          </a:r>
          <a:endParaRPr kumimoji="0" lang="en-US" altLang="ja-JP" sz="1200" b="1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466725</xdr:colOff>
      <xdr:row>0</xdr:row>
      <xdr:rowOff>57150</xdr:rowOff>
    </xdr:from>
    <xdr:to>
      <xdr:col>30</xdr:col>
      <xdr:colOff>38100</xdr:colOff>
      <xdr:row>35</xdr:row>
      <xdr:rowOff>66675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AF6EB640-76F9-4378-849C-C4253BB127CB}"/>
            </a:ext>
          </a:extLst>
        </xdr:cNvPr>
        <xdr:cNvSpPr/>
      </xdr:nvSpPr>
      <xdr:spPr>
        <a:xfrm>
          <a:off x="6753225" y="57150"/>
          <a:ext cx="5743575" cy="9791700"/>
        </a:xfrm>
        <a:prstGeom prst="wedgeRectCallout">
          <a:avLst>
            <a:gd name="adj1" fmla="val -44902"/>
            <a:gd name="adj2" fmla="val 27500"/>
          </a:avLst>
        </a:prstGeom>
        <a:solidFill>
          <a:srgbClr val="FFFFCC"/>
        </a:solidFill>
        <a:ln w="4445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en-US" altLang="ja-JP" sz="14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請求書の提出は、交付決定後です。</a:t>
          </a:r>
          <a:endParaRPr kumimoji="1" lang="en-US" altLang="ja-JP" sz="14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en-US" altLang="ja-JP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交付決定通知書が届いたら提出してください。</a:t>
          </a:r>
          <a:endParaRPr kumimoji="1" lang="en-US" altLang="ja-JP" sz="14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endParaRPr kumimoji="1" lang="en-US" altLang="ja-JP" sz="14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</a:t>
          </a:r>
          <a:r>
            <a:rPr kumimoji="1" lang="ja-JP" altLang="ja-JP" sz="14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〇このシートを</a:t>
          </a:r>
          <a:r>
            <a:rPr kumimoji="1" lang="en-US" altLang="ja-JP" sz="14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PDF</a:t>
          </a:r>
          <a:r>
            <a:rPr kumimoji="1" lang="ja-JP" altLang="ja-JP" sz="14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に変換して提出用の請求書を作成してください。</a:t>
          </a:r>
          <a:endParaRPr kumimoji="1" lang="en-US" altLang="ja-JP" sz="1400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</a:t>
          </a:r>
          <a:endParaRPr kumimoji="1" lang="en-US" altLang="ja-JP" sz="14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</a:t>
          </a:r>
          <a:r>
            <a:rPr kumimoji="1" lang="en-US" altLang="ja-JP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「ファイル」 → 「名前を付けて保存」を選択し、　</a:t>
          </a:r>
          <a:endParaRPr kumimoji="1" lang="en-US" altLang="ja-JP" sz="12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ファイル名　　　補助金請求書（〇〇子ども会）</a:t>
          </a:r>
          <a:endParaRPr kumimoji="1" lang="en-US" altLang="ja-JP" sz="12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ファイル形式　　</a:t>
          </a:r>
          <a:r>
            <a:rPr kumimoji="1" lang="en-US" altLang="ja-JP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PDF</a:t>
          </a:r>
          <a:r>
            <a:rPr kumimoji="1" lang="ja-JP" altLang="en-US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</a:t>
          </a:r>
          <a:r>
            <a:rPr kumimoji="1" lang="en-US" altLang="ja-JP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*pdf</a:t>
          </a:r>
          <a:r>
            <a:rPr kumimoji="1" lang="ja-JP" altLang="en-US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）</a:t>
          </a:r>
          <a:endParaRPr kumimoji="1" lang="en-US" altLang="ja-JP" sz="12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で保存してください。</a:t>
          </a:r>
          <a:endParaRPr kumimoji="1" lang="en-US" altLang="ja-JP" sz="12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⇒　・紙に印刷して、窓口に持参 又は ファックスで送信</a:t>
          </a:r>
          <a:endParaRPr kumimoji="1" lang="en-US" altLang="ja-JP" sz="12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　　・メールに添付して送信</a:t>
          </a:r>
          <a:endParaRPr kumimoji="1" lang="en-US" altLang="ja-JP" sz="12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</a:t>
          </a:r>
          <a:r>
            <a:rPr kumimoji="1" lang="en-US" altLang="ja-JP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「印刷」でプリンタを「</a:t>
          </a:r>
          <a:r>
            <a:rPr kumimoji="1" lang="en-US" altLang="ja-JP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Microsoft Print</a:t>
          </a:r>
          <a:r>
            <a:rPr kumimoji="1" lang="en-US" altLang="ja-JP" sz="1200" b="1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to PDF</a:t>
          </a:r>
          <a:r>
            <a:rPr kumimoji="1" lang="ja-JP" altLang="en-US" sz="1200" b="1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」と指定しても</a:t>
          </a:r>
          <a:endParaRPr kumimoji="1" lang="en-US" altLang="ja-JP" sz="1200" b="1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 b="1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　できます。</a:t>
          </a:r>
          <a:endParaRPr kumimoji="1" lang="en-US" altLang="ja-JP" sz="12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</a:p>
        <a:p>
          <a:pPr algn="l"/>
          <a:endParaRPr kumimoji="1" lang="en-US" altLang="ja-JP" sz="1200" b="1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2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</a:t>
          </a:r>
          <a:r>
            <a:rPr kumimoji="1" lang="en-US" altLang="ja-JP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交付申請書シートの入力内容から自動で表示される項目</a:t>
          </a:r>
          <a:r>
            <a:rPr kumimoji="1" lang="en-US" altLang="ja-JP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200" b="1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１　請求者　　　　住所、氏名（子ども会の名称、会長の氏名</a:t>
          </a:r>
          <a:endParaRPr kumimoji="1" lang="en-US" altLang="ja-JP" sz="1200" b="1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　　　　</a:t>
          </a:r>
          <a:r>
            <a:rPr kumimoji="1" lang="en-US" altLang="ja-JP" sz="12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役職は“会長”としていますが、“世話人代表”等に変更できます。</a:t>
          </a:r>
          <a:endParaRPr kumimoji="1" lang="en-US" altLang="ja-JP" sz="1200" b="1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　　　　　　（全角で入力してください。）</a:t>
          </a:r>
          <a:endParaRPr kumimoji="1" lang="en-US" altLang="ja-JP" sz="1200" b="1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200" b="1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２　請求金額</a:t>
          </a:r>
          <a:endParaRPr kumimoji="1" lang="en-US" altLang="ja-JP" sz="1200" b="1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en-US" altLang="ja-JP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入力項目と注意すること</a:t>
          </a:r>
          <a:r>
            <a:rPr kumimoji="1" lang="en-US" altLang="ja-JP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〇日付は、交付決定日以降にしてください。</a:t>
          </a:r>
          <a:endParaRPr kumimoji="1" lang="en-US" altLang="ja-JP" sz="12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ja-JP" altLang="en-US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金融機関</a:t>
          </a:r>
          <a:r>
            <a:rPr kumimoji="1" lang="en-US" altLang="ja-JP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ctr"/>
          <a:endParaRPr kumimoji="1" lang="en-US" altLang="ja-JP" sz="10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2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</a:t>
          </a: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○</a:t>
          </a:r>
          <a:r>
            <a:rPr kumimoji="1" lang="ja-JP" altLang="en-US" sz="14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金融機関は、１段目に金融機関名を、２段目に支店名を入力して</a:t>
          </a:r>
          <a:endParaRPr kumimoji="1" lang="en-US" altLang="ja-JP" sz="1400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4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</a:t>
          </a:r>
          <a:r>
            <a:rPr kumimoji="1" lang="ja-JP" altLang="ja-JP" sz="14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ください。</a:t>
          </a:r>
          <a:endParaRPr kumimoji="1" lang="en-US" altLang="ja-JP" sz="1400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kumimoji="1" lang="en-US" altLang="ja-JP" sz="1400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●金融機関名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endParaRPr kumimoji="1" lang="en-US" altLang="ja-JP" sz="1200" b="1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〇〇〇〇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銀行、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△△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信用金庫、</a:t>
          </a:r>
          <a:endParaRPr kumimoji="1" lang="en-US" altLang="ja-JP" sz="1200" b="1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尾張中央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農協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（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JA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尾張中央としないでください。）　</a:t>
          </a:r>
          <a:endParaRPr kumimoji="1" lang="en-US" altLang="ja-JP" sz="1200" b="1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</a:t>
          </a:r>
          <a:endParaRPr lang="ja-JP" altLang="ja-JP" sz="12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ja-JP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●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支店名</a:t>
          </a:r>
          <a:endParaRPr kumimoji="1" lang="en-US" altLang="ja-JP" sz="1200" b="1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△△支店、〇〇〇出張所</a:t>
          </a:r>
          <a:endParaRPr kumimoji="1" lang="en-US" altLang="ja-JP" sz="1200" b="1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ゆうちょ銀行の場合</a:t>
          </a:r>
          <a:endParaRPr kumimoji="1" lang="en-US" altLang="ja-JP" sz="1200" b="1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・支店名は、「記号・番号」の「記号」（５桁）の</a:t>
          </a:r>
          <a:endParaRPr kumimoji="1" lang="en-US" altLang="ja-JP" sz="1200" b="1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２桁目から３桁目の数字に「８」を付けた数字を、漢数字で入力してください。</a:t>
          </a:r>
          <a:endParaRPr kumimoji="1" lang="en-US" altLang="ja-JP" sz="1200" b="1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（１</a:t>
          </a:r>
          <a:r>
            <a:rPr kumimoji="1" lang="ja-JP" altLang="en-US" sz="1200" b="1" u="none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２０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１４　→　２０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８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→　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二〇八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　</a:t>
          </a:r>
          <a:endParaRPr kumimoji="1" lang="en-US" altLang="ja-JP" sz="1200" b="1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・口座番号は、「記号・番号」の「番号」の</a:t>
          </a:r>
          <a:endParaRPr kumimoji="1" lang="en-US" altLang="ja-JP" sz="1200" b="1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最後（下一桁）の「１」をとった残りの数字を記入してください。</a:t>
          </a:r>
          <a:endParaRPr kumimoji="1" lang="en-US" altLang="ja-JP" sz="1200" b="1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 　（１２３４５６７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１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→　１２３４５６７）</a:t>
          </a:r>
          <a:endParaRPr kumimoji="0" lang="en-US" altLang="ja-JP" sz="1200" b="1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9E461-3BCE-4D3B-AD67-44C94C2D59EA}">
  <sheetPr>
    <tabColor rgb="FFFF0000"/>
    <pageSetUpPr fitToPage="1"/>
  </sheetPr>
  <dimension ref="B1:AI45"/>
  <sheetViews>
    <sheetView tabSelected="1" view="pageBreakPreview" zoomScaleNormal="100" zoomScaleSheetLayoutView="100" workbookViewId="0">
      <selection activeCell="R9" sqref="R9:V9"/>
    </sheetView>
  </sheetViews>
  <sheetFormatPr defaultRowHeight="18.75"/>
  <cols>
    <col min="1" max="2" width="2.125" customWidth="1"/>
    <col min="3" max="3" width="4.125" customWidth="1"/>
    <col min="4" max="4" width="13.625" customWidth="1"/>
    <col min="5" max="6" width="2.125" customWidth="1"/>
    <col min="7" max="7" width="2.625" customWidth="1"/>
    <col min="8" max="8" width="4.625" customWidth="1"/>
    <col min="9" max="9" width="2.625" customWidth="1"/>
    <col min="10" max="10" width="3.625" customWidth="1"/>
    <col min="11" max="11" width="3.75" customWidth="1"/>
    <col min="12" max="14" width="3.625" customWidth="1"/>
    <col min="15" max="15" width="2.625" customWidth="1"/>
    <col min="16" max="17" width="3.625" customWidth="1"/>
    <col min="18" max="18" width="3.125" customWidth="1"/>
    <col min="19" max="19" width="2.625" customWidth="1"/>
    <col min="20" max="20" width="3.125" customWidth="1"/>
    <col min="21" max="21" width="3.625" customWidth="1"/>
    <col min="22" max="22" width="2.625" customWidth="1"/>
    <col min="23" max="23" width="4.125" customWidth="1"/>
  </cols>
  <sheetData>
    <row r="1" spans="2:22" ht="23.1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8" t="s">
        <v>153</v>
      </c>
      <c r="R1" s="2"/>
      <c r="S1" s="19" t="s">
        <v>12</v>
      </c>
      <c r="T1" s="2"/>
      <c r="U1" s="19" t="s">
        <v>11</v>
      </c>
      <c r="V1" s="1"/>
    </row>
    <row r="2" spans="2:22" ht="18" customHeight="1">
      <c r="B2" s="1"/>
      <c r="C2" s="1"/>
      <c r="D2" s="1"/>
      <c r="E2" s="1"/>
      <c r="F2" s="1"/>
      <c r="G2" s="1"/>
      <c r="H2" s="1"/>
      <c r="I2" s="1"/>
      <c r="J2" s="1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1"/>
    </row>
    <row r="3" spans="2:22" ht="23.1" customHeight="1">
      <c r="B3" s="1" t="s">
        <v>101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8"/>
      <c r="V3" s="1"/>
    </row>
    <row r="4" spans="2:22" ht="20.100000000000001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2:22" ht="30" customHeight="1">
      <c r="B5" s="1"/>
      <c r="C5" s="1"/>
      <c r="D5" s="18" t="s">
        <v>154</v>
      </c>
      <c r="E5" s="1"/>
      <c r="F5" s="18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</row>
    <row r="6" spans="2:22" ht="30" customHeight="1">
      <c r="B6" s="1"/>
      <c r="C6" s="1"/>
      <c r="D6" s="18" t="s">
        <v>170</v>
      </c>
      <c r="E6" s="1"/>
      <c r="G6" s="131" t="s">
        <v>172</v>
      </c>
      <c r="H6" s="131"/>
      <c r="I6" s="18"/>
      <c r="J6" s="1"/>
      <c r="K6" s="18" t="s">
        <v>13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</row>
    <row r="7" spans="2:22" ht="27" customHeight="1">
      <c r="B7" s="1"/>
      <c r="C7" s="1"/>
      <c r="D7" s="1"/>
      <c r="E7" s="1"/>
      <c r="F7" s="1"/>
      <c r="G7" s="1"/>
      <c r="H7" s="1"/>
      <c r="I7" s="1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</row>
    <row r="8" spans="2:22" ht="32.1" customHeight="1">
      <c r="B8" s="1"/>
      <c r="C8" s="1"/>
      <c r="D8" s="1"/>
      <c r="E8" s="1"/>
      <c r="F8" s="1"/>
      <c r="G8" s="134" t="s">
        <v>173</v>
      </c>
      <c r="H8" s="134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</row>
    <row r="9" spans="2:22" ht="23.1" customHeight="1">
      <c r="B9" s="1"/>
      <c r="C9" s="1"/>
      <c r="D9" s="1"/>
      <c r="E9" s="1"/>
      <c r="F9" s="1"/>
      <c r="G9" s="134" t="s">
        <v>174</v>
      </c>
      <c r="H9" s="134"/>
      <c r="J9" s="132"/>
      <c r="K9" s="132"/>
      <c r="L9" s="132"/>
      <c r="M9" s="132"/>
      <c r="N9" s="132"/>
      <c r="O9" s="132"/>
      <c r="P9" s="100"/>
      <c r="Q9" s="101" t="s">
        <v>171</v>
      </c>
      <c r="R9" s="123"/>
      <c r="S9" s="123"/>
      <c r="T9" s="123"/>
      <c r="U9" s="123"/>
      <c r="V9" s="123"/>
    </row>
    <row r="10" spans="2:22" ht="23.1" customHeight="1">
      <c r="B10" s="1"/>
      <c r="C10" s="1"/>
      <c r="D10" s="1"/>
      <c r="E10" s="1"/>
      <c r="F10" s="1"/>
      <c r="G10" s="134" t="s">
        <v>191</v>
      </c>
      <c r="H10" s="134"/>
      <c r="I10" s="1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</row>
    <row r="11" spans="2:22" ht="24.95" customHeight="1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2:22" ht="30" customHeight="1">
      <c r="B12" s="117" t="s">
        <v>16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20"/>
    </row>
    <row r="13" spans="2:22" ht="21.9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2:22" ht="23.1" customHeight="1">
      <c r="B14" s="1" t="s">
        <v>155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2:22" ht="23.1" customHeight="1">
      <c r="B15" s="1" t="s">
        <v>17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2:22" ht="20.100000000000001" customHeight="1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2:22" ht="35.25" customHeight="1">
      <c r="B17" s="1" t="s">
        <v>9</v>
      </c>
      <c r="C17" s="1"/>
      <c r="D17" s="1"/>
      <c r="E17" s="1"/>
      <c r="F17" s="1"/>
      <c r="G17" s="1"/>
      <c r="H17" s="124" t="str">
        <f>IF(Q26&gt;0,500*Q26+5000,"")</f>
        <v/>
      </c>
      <c r="I17" s="125"/>
      <c r="J17" s="125"/>
      <c r="K17" s="125"/>
      <c r="L17" s="125"/>
      <c r="M17" s="125"/>
      <c r="N17" s="91"/>
      <c r="O17" s="126" t="s">
        <v>10</v>
      </c>
      <c r="P17" s="127"/>
      <c r="Q17" s="1"/>
      <c r="R17" s="1"/>
      <c r="S17" s="1"/>
      <c r="T17" s="1"/>
      <c r="U17" s="1"/>
      <c r="V17" s="1"/>
    </row>
    <row r="18" spans="2:22" ht="6.75" customHeight="1">
      <c r="B18" s="1"/>
      <c r="C18" s="1"/>
      <c r="D18" s="1"/>
      <c r="E18" s="1"/>
      <c r="F18" s="1"/>
      <c r="G18" s="1"/>
      <c r="H18" s="21"/>
      <c r="I18" s="21"/>
      <c r="J18" s="21"/>
      <c r="K18" s="21"/>
      <c r="L18" s="21"/>
      <c r="M18" s="21"/>
      <c r="N18" s="21"/>
      <c r="O18" s="22"/>
      <c r="P18" s="22"/>
      <c r="Q18" s="1"/>
      <c r="R18" s="1"/>
      <c r="S18" s="1"/>
      <c r="T18" s="1"/>
      <c r="U18" s="1"/>
      <c r="V18" s="1"/>
    </row>
    <row r="19" spans="2:22" ht="23.1" customHeight="1">
      <c r="B19" s="1" t="s">
        <v>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2:22" ht="23.1" customHeight="1">
      <c r="B20" s="1" t="s">
        <v>8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2:22" ht="23.1" customHeight="1">
      <c r="B21" s="1" t="s">
        <v>0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2:22" ht="23.1" customHeight="1">
      <c r="B22" s="1" t="s">
        <v>1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2:22" ht="23.1" customHeight="1">
      <c r="B23" s="1" t="s">
        <v>2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2:22" ht="23.1" customHeight="1">
      <c r="B24" s="1" t="s">
        <v>3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2:22" ht="21.95" customHeight="1">
      <c r="B25" s="1"/>
      <c r="C25" s="1"/>
      <c r="D25" s="118" t="s">
        <v>67</v>
      </c>
      <c r="E25" s="119"/>
      <c r="F25" s="120"/>
      <c r="G25" s="128" t="s">
        <v>5</v>
      </c>
      <c r="H25" s="121"/>
      <c r="I25" s="121"/>
      <c r="J25" s="121"/>
      <c r="K25" s="122"/>
      <c r="L25" s="128" t="s">
        <v>6</v>
      </c>
      <c r="M25" s="121"/>
      <c r="N25" s="121"/>
      <c r="O25" s="121"/>
      <c r="P25" s="122"/>
      <c r="Q25" s="121" t="s">
        <v>19</v>
      </c>
      <c r="R25" s="121"/>
      <c r="S25" s="121"/>
      <c r="T25" s="121"/>
      <c r="U25" s="122"/>
      <c r="V25" s="23"/>
    </row>
    <row r="26" spans="2:22" ht="31.5" customHeight="1">
      <c r="B26" s="1"/>
      <c r="C26" s="1"/>
      <c r="D26" s="62"/>
      <c r="E26" s="96"/>
      <c r="F26" s="63" t="s">
        <v>4</v>
      </c>
      <c r="G26" s="115"/>
      <c r="H26" s="116"/>
      <c r="I26" s="116"/>
      <c r="J26" s="116"/>
      <c r="K26" s="64" t="s">
        <v>4</v>
      </c>
      <c r="L26" s="115"/>
      <c r="M26" s="116"/>
      <c r="N26" s="116"/>
      <c r="O26" s="116"/>
      <c r="P26" s="63" t="s">
        <v>4</v>
      </c>
      <c r="Q26" s="114">
        <f>D26+G26+L26</f>
        <v>0</v>
      </c>
      <c r="R26" s="114"/>
      <c r="S26" s="114"/>
      <c r="T26" s="114"/>
      <c r="U26" s="24" t="s">
        <v>4</v>
      </c>
      <c r="V26" s="23"/>
    </row>
    <row r="27" spans="2:22" ht="23.1" customHeight="1">
      <c r="B27" s="1" t="s">
        <v>18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2:22" ht="23.1" customHeight="1">
      <c r="B28" s="1" t="s">
        <v>69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2:22" ht="18" customHeight="1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2:22" ht="21.95" customHeight="1">
      <c r="B30" s="1" t="s">
        <v>190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2:22" ht="21.95" customHeight="1">
      <c r="B31" s="137" t="s">
        <v>165</v>
      </c>
      <c r="C31" s="137"/>
      <c r="D31" s="137"/>
      <c r="E31" s="137"/>
      <c r="F31" s="137"/>
      <c r="G31" s="137" t="s">
        <v>166</v>
      </c>
      <c r="H31" s="137"/>
      <c r="I31" s="137"/>
      <c r="J31" s="137"/>
      <c r="K31" s="137"/>
      <c r="L31" s="137"/>
      <c r="M31" s="137"/>
      <c r="N31" s="137" t="s">
        <v>167</v>
      </c>
      <c r="O31" s="137"/>
      <c r="P31" s="137"/>
      <c r="Q31" s="137"/>
      <c r="R31" s="137" t="s">
        <v>168</v>
      </c>
      <c r="S31" s="137"/>
      <c r="T31" s="137"/>
      <c r="U31" s="137"/>
      <c r="V31" s="1"/>
    </row>
    <row r="32" spans="2:22" ht="21.95" customHeight="1">
      <c r="B32" s="138"/>
      <c r="C32" s="138"/>
      <c r="D32" s="138"/>
      <c r="E32" s="138"/>
      <c r="F32" s="138"/>
      <c r="G32" s="136"/>
      <c r="H32" s="136"/>
      <c r="I32" s="136"/>
      <c r="J32" s="136"/>
      <c r="K32" s="136"/>
      <c r="L32" s="136"/>
      <c r="M32" s="136"/>
      <c r="N32" s="135"/>
      <c r="O32" s="135"/>
      <c r="P32" s="135"/>
      <c r="Q32" s="135"/>
      <c r="R32" s="135"/>
      <c r="S32" s="135"/>
      <c r="T32" s="135"/>
      <c r="U32" s="135"/>
      <c r="V32" s="1"/>
    </row>
    <row r="33" spans="2:35" ht="21.95" customHeight="1">
      <c r="B33" s="112" t="s">
        <v>163</v>
      </c>
      <c r="C33" s="139"/>
      <c r="D33" s="140"/>
      <c r="E33" s="141"/>
      <c r="F33" s="98" t="s">
        <v>164</v>
      </c>
      <c r="G33" s="136"/>
      <c r="H33" s="136"/>
      <c r="I33" s="136"/>
      <c r="J33" s="136"/>
      <c r="K33" s="136"/>
      <c r="L33" s="136"/>
      <c r="M33" s="136"/>
      <c r="N33" s="135"/>
      <c r="O33" s="135"/>
      <c r="P33" s="135"/>
      <c r="Q33" s="135"/>
      <c r="R33" s="135"/>
      <c r="S33" s="135"/>
      <c r="T33" s="135"/>
      <c r="U33" s="135"/>
      <c r="V33" s="95"/>
      <c r="W33" s="95"/>
    </row>
    <row r="34" spans="2:3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2:35">
      <c r="B35" s="99" t="str">
        <f>IF(AND(B32="その他",C33=""),"（　）に契約者を入力してください。","")</f>
        <v/>
      </c>
      <c r="C35" s="1"/>
      <c r="D35" s="1"/>
      <c r="E35" s="1"/>
      <c r="F35" s="1"/>
      <c r="G35" s="113" t="str">
        <f>IF(AND(B32&lt;&gt;"",G32=""),"保険会社等を選択してください。","")</f>
        <v/>
      </c>
      <c r="I35" s="1"/>
      <c r="J35" s="1"/>
      <c r="K35" s="1"/>
      <c r="L35" s="1"/>
      <c r="M35" s="1"/>
      <c r="N35" s="113" t="str">
        <f>IF(AND(B32&lt;&gt;"",N32=""),"契約方式を選択してください。","")</f>
        <v/>
      </c>
      <c r="O35" s="1"/>
      <c r="P35" s="1"/>
      <c r="Q35" s="1"/>
      <c r="R35" s="113" t="str">
        <f>IF(AND(N32&lt;&gt;"",R32=""),"種別を選択してください。","")</f>
        <v/>
      </c>
      <c r="S35" s="1"/>
      <c r="T35" s="1"/>
      <c r="U35" s="1"/>
      <c r="V35" s="1"/>
      <c r="AG35" s="97" t="s">
        <v>156</v>
      </c>
      <c r="AH35" s="97"/>
      <c r="AI35" s="97"/>
    </row>
    <row r="36" spans="2:35">
      <c r="B36" s="99" t="str">
        <f>IF(AND(B32&lt;&gt;"その他",C33&lt;&gt;""),"（　）に入力しないでください。","")</f>
        <v/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AG36" s="97" t="s">
        <v>157</v>
      </c>
      <c r="AH36" s="97"/>
      <c r="AI36" s="97"/>
    </row>
    <row r="37" spans="2:3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AG37" s="97" t="s">
        <v>158</v>
      </c>
      <c r="AH37" s="97"/>
      <c r="AI37" s="97"/>
    </row>
    <row r="38" spans="2:3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AG38" s="97" t="s">
        <v>159</v>
      </c>
      <c r="AH38" s="97"/>
      <c r="AI38" s="97"/>
    </row>
    <row r="39" spans="2:3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AG39" s="97" t="s">
        <v>160</v>
      </c>
      <c r="AH39" s="97"/>
      <c r="AI39" s="97"/>
    </row>
    <row r="40" spans="2:3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AG40" s="97" t="s">
        <v>161</v>
      </c>
      <c r="AH40" s="97"/>
      <c r="AI40" s="97"/>
    </row>
    <row r="41" spans="2:3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AG41" s="97" t="s">
        <v>162</v>
      </c>
      <c r="AH41" s="97"/>
      <c r="AI41" s="97"/>
    </row>
    <row r="42" spans="2: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AG42" s="97" t="s">
        <v>169</v>
      </c>
    </row>
    <row r="43" spans="2:3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2:3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2:3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</sheetData>
  <sheetProtection sheet="1" objects="1" scenarios="1"/>
  <mergeCells count="30">
    <mergeCell ref="R32:U33"/>
    <mergeCell ref="N32:Q33"/>
    <mergeCell ref="G32:M33"/>
    <mergeCell ref="B31:F31"/>
    <mergeCell ref="B32:F32"/>
    <mergeCell ref="C33:E33"/>
    <mergeCell ref="G31:M31"/>
    <mergeCell ref="N31:Q31"/>
    <mergeCell ref="R31:U31"/>
    <mergeCell ref="G5:V5"/>
    <mergeCell ref="H17:M17"/>
    <mergeCell ref="O17:P17"/>
    <mergeCell ref="G25:K25"/>
    <mergeCell ref="J7:V7"/>
    <mergeCell ref="L25:P25"/>
    <mergeCell ref="L6:V6"/>
    <mergeCell ref="R9:V9"/>
    <mergeCell ref="G6:H6"/>
    <mergeCell ref="J9:O9"/>
    <mergeCell ref="J8:V8"/>
    <mergeCell ref="J10:V10"/>
    <mergeCell ref="G10:H10"/>
    <mergeCell ref="G8:H8"/>
    <mergeCell ref="G9:H9"/>
    <mergeCell ref="Q26:T26"/>
    <mergeCell ref="G26:J26"/>
    <mergeCell ref="B12:U12"/>
    <mergeCell ref="D25:F25"/>
    <mergeCell ref="Q25:U25"/>
    <mergeCell ref="L26:O26"/>
  </mergeCells>
  <phoneticPr fontId="1"/>
  <dataValidations count="8">
    <dataValidation imeMode="hiragana" allowBlank="1" showInputMessage="1" showErrorMessage="1" sqref="J8:V8 L6:V6 J7:V7 G5:V5" xr:uid="{94E8E5E1-EE75-4832-B015-F11F07D3D158}"/>
    <dataValidation imeMode="halfAlpha" allowBlank="1" showInputMessage="1" showErrorMessage="1" sqref="D26:L26 Q9 J9:O9 R9:V9 J10:V10" xr:uid="{E7C67E6C-5D9C-4E44-BF39-51075D1FC43B}"/>
    <dataValidation type="custom" imeMode="halfAlpha" showInputMessage="1" showErrorMessage="1" error="申請期間は、４月１日から６月２日までです。" prompt="&quot;４&quot;、&quot;５&quot;又は&quot;６&quot;を入力してください。" sqref="R1" xr:uid="{4E307C16-B5A5-4302-9689-19C6029463E7}">
      <formula1>OR(4,5,6)</formula1>
    </dataValidation>
    <dataValidation type="custom" imeMode="halfAlpha" showInputMessage="1" showErrorMessage="1" error="日付を確認してください。（４月は1日～30日、５月は1日～31日、６月は１日～２日）" prompt="&quot;月&quot;を先に入力してください。" sqref="T1" xr:uid="{C9AD430C-AD9C-4DDB-82AF-57238C04DD73}">
      <formula1>OR(AND(R1=4,T1&gt;0,T1&lt;31),AND(R1=5,T1&gt;0,T1&lt;32),AND(R1=6,T1&gt;0,T1&lt;3))</formula1>
    </dataValidation>
    <dataValidation type="list" allowBlank="1" showInputMessage="1" showErrorMessage="1" sqref="G32:M33" xr:uid="{1317F804-7C1E-4C88-8B52-9C6FFAFF7BFA}">
      <formula1>$AG$35:$AG$42</formula1>
    </dataValidation>
    <dataValidation type="list" allowBlank="1" showInputMessage="1" showErrorMessage="1" sqref="N32:Q33" xr:uid="{AC50C05A-D63F-4E77-894D-ADF13C02A403}">
      <formula1>"年間契約,スポット契約"</formula1>
    </dataValidation>
    <dataValidation type="list" allowBlank="1" showInputMessage="1" showErrorMessage="1" sqref="R32:U33" xr:uid="{9BF38A85-3947-4EE5-9057-2F32FE96A024}">
      <formula1>"傷　害,賠償責任,傷害・賠償"</formula1>
    </dataValidation>
    <dataValidation type="list" allowBlank="1" showInputMessage="1" showErrorMessage="1" sqref="B32:F32" xr:uid="{08AC4697-A5EA-4448-BA04-030DA193CD55}">
      <formula1>"子ども会,区・町内会,その他"</formula1>
    </dataValidation>
  </dataValidations>
  <pageMargins left="0.81" right="0.45" top="0.83" bottom="0.49" header="0.51" footer="0.31496062992125984"/>
  <pageSetup paperSize="9" scale="97" fitToWidth="0" orientation="portrait" r:id="rId1"/>
  <headerFooter>
    <oddHeader>&amp;L&amp;"ＭＳ 明朝,標準"第１号様式（第３条関係）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A050A-0069-4079-8E02-3D68672DB6B2}">
  <dimension ref="A1:A30"/>
  <sheetViews>
    <sheetView workbookViewId="0">
      <selection activeCell="A11" sqref="A11"/>
    </sheetView>
  </sheetViews>
  <sheetFormatPr defaultRowHeight="18.75"/>
  <sheetData>
    <row r="1" spans="1:1">
      <c r="A1" s="56" t="s">
        <v>70</v>
      </c>
    </row>
    <row r="2" spans="1:1">
      <c r="A2" s="56" t="s">
        <v>71</v>
      </c>
    </row>
    <row r="3" spans="1:1">
      <c r="A3" s="56" t="s">
        <v>72</v>
      </c>
    </row>
    <row r="4" spans="1:1">
      <c r="A4" s="56" t="s">
        <v>73</v>
      </c>
    </row>
    <row r="5" spans="1:1">
      <c r="A5" s="56" t="s">
        <v>74</v>
      </c>
    </row>
    <row r="6" spans="1:1">
      <c r="A6" s="56" t="s">
        <v>75</v>
      </c>
    </row>
    <row r="7" spans="1:1">
      <c r="A7" s="56" t="s">
        <v>76</v>
      </c>
    </row>
    <row r="8" spans="1:1">
      <c r="A8" s="56" t="s">
        <v>77</v>
      </c>
    </row>
    <row r="9" spans="1:1">
      <c r="A9" s="56" t="s">
        <v>78</v>
      </c>
    </row>
    <row r="10" spans="1:1">
      <c r="A10" s="56" t="s">
        <v>79</v>
      </c>
    </row>
    <row r="11" spans="1:1">
      <c r="A11" s="56" t="s">
        <v>80</v>
      </c>
    </row>
    <row r="12" spans="1:1">
      <c r="A12" s="56" t="s">
        <v>81</v>
      </c>
    </row>
    <row r="13" spans="1:1">
      <c r="A13" s="56" t="s">
        <v>82</v>
      </c>
    </row>
    <row r="14" spans="1:1">
      <c r="A14" s="56" t="s">
        <v>83</v>
      </c>
    </row>
    <row r="15" spans="1:1">
      <c r="A15" s="56" t="s">
        <v>84</v>
      </c>
    </row>
    <row r="16" spans="1:1">
      <c r="A16" s="56" t="s">
        <v>85</v>
      </c>
    </row>
    <row r="17" spans="1:1">
      <c r="A17" s="56" t="s">
        <v>86</v>
      </c>
    </row>
    <row r="18" spans="1:1">
      <c r="A18" s="56" t="s">
        <v>87</v>
      </c>
    </row>
    <row r="19" spans="1:1">
      <c r="A19" s="56" t="s">
        <v>88</v>
      </c>
    </row>
    <row r="20" spans="1:1">
      <c r="A20" s="56" t="s">
        <v>89</v>
      </c>
    </row>
    <row r="21" spans="1:1">
      <c r="A21" s="56" t="s">
        <v>90</v>
      </c>
    </row>
    <row r="22" spans="1:1">
      <c r="A22" s="56" t="s">
        <v>91</v>
      </c>
    </row>
    <row r="23" spans="1:1">
      <c r="A23" s="56" t="s">
        <v>92</v>
      </c>
    </row>
    <row r="24" spans="1:1">
      <c r="A24" s="56" t="s">
        <v>93</v>
      </c>
    </row>
    <row r="25" spans="1:1">
      <c r="A25" s="56" t="s">
        <v>94</v>
      </c>
    </row>
    <row r="26" spans="1:1">
      <c r="A26" s="56" t="s">
        <v>95</v>
      </c>
    </row>
    <row r="27" spans="1:1">
      <c r="A27" s="56" t="s">
        <v>96</v>
      </c>
    </row>
    <row r="28" spans="1:1">
      <c r="A28" s="56" t="s">
        <v>97</v>
      </c>
    </row>
    <row r="29" spans="1:1">
      <c r="A29" s="56" t="s">
        <v>98</v>
      </c>
    </row>
    <row r="30" spans="1:1">
      <c r="A30" s="56" t="s">
        <v>99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298EC-9B67-4DD2-BB3E-D30665CB61AE}">
  <sheetPr>
    <pageSetUpPr fitToPage="1"/>
  </sheetPr>
  <dimension ref="B1:AI45"/>
  <sheetViews>
    <sheetView view="pageBreakPreview" zoomScaleNormal="100" zoomScaleSheetLayoutView="100" workbookViewId="0">
      <selection activeCell="J9" sqref="J9:O9"/>
    </sheetView>
  </sheetViews>
  <sheetFormatPr defaultRowHeight="18.75"/>
  <cols>
    <col min="1" max="2" width="2.125" customWidth="1"/>
    <col min="3" max="3" width="4.125" customWidth="1"/>
    <col min="4" max="4" width="13.625" customWidth="1"/>
    <col min="5" max="6" width="2.125" customWidth="1"/>
    <col min="7" max="7" width="2.625" customWidth="1"/>
    <col min="8" max="8" width="4.625" customWidth="1"/>
    <col min="9" max="9" width="2.625" customWidth="1"/>
    <col min="10" max="10" width="3.625" customWidth="1"/>
    <col min="11" max="11" width="3.75" customWidth="1"/>
    <col min="12" max="14" width="3.625" customWidth="1"/>
    <col min="15" max="15" width="2.625" customWidth="1"/>
    <col min="16" max="17" width="3.625" customWidth="1"/>
    <col min="18" max="18" width="3.125" customWidth="1"/>
    <col min="19" max="19" width="2.625" customWidth="1"/>
    <col min="20" max="20" width="3.125" customWidth="1"/>
    <col min="21" max="21" width="3.625" customWidth="1"/>
    <col min="22" max="22" width="2.625" customWidth="1"/>
    <col min="23" max="23" width="4.125" customWidth="1"/>
  </cols>
  <sheetData>
    <row r="1" spans="2:22" ht="23.1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8" t="s">
        <v>153</v>
      </c>
      <c r="R1" s="2">
        <v>4</v>
      </c>
      <c r="S1" s="19" t="s">
        <v>12</v>
      </c>
      <c r="T1" s="2">
        <v>24</v>
      </c>
      <c r="U1" s="19" t="s">
        <v>11</v>
      </c>
      <c r="V1" s="1"/>
    </row>
    <row r="2" spans="2:22" ht="18" customHeight="1">
      <c r="B2" s="1"/>
      <c r="C2" s="1"/>
      <c r="D2" s="1"/>
      <c r="E2" s="1"/>
      <c r="F2" s="1"/>
      <c r="G2" s="1"/>
      <c r="H2" s="1"/>
      <c r="I2" s="1"/>
      <c r="J2" s="1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1"/>
    </row>
    <row r="3" spans="2:22" ht="23.1" customHeight="1">
      <c r="B3" s="1" t="s">
        <v>101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8"/>
      <c r="V3" s="1"/>
    </row>
    <row r="4" spans="2:22" ht="20.100000000000001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2:22" ht="30" customHeight="1">
      <c r="B5" s="1"/>
      <c r="C5" s="1"/>
      <c r="D5" s="18" t="s">
        <v>154</v>
      </c>
      <c r="E5" s="1"/>
      <c r="F5" s="18"/>
      <c r="G5" s="123" t="s">
        <v>192</v>
      </c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</row>
    <row r="6" spans="2:22" ht="30" customHeight="1">
      <c r="B6" s="1"/>
      <c r="C6" s="1"/>
      <c r="D6" s="18" t="s">
        <v>170</v>
      </c>
      <c r="E6" s="1"/>
      <c r="G6" s="131" t="s">
        <v>172</v>
      </c>
      <c r="H6" s="131"/>
      <c r="I6" s="18"/>
      <c r="J6" s="1"/>
      <c r="K6" s="18" t="s">
        <v>13</v>
      </c>
      <c r="L6" s="142" t="s">
        <v>148</v>
      </c>
      <c r="M6" s="142"/>
      <c r="N6" s="142"/>
      <c r="O6" s="142"/>
      <c r="P6" s="142"/>
      <c r="Q6" s="142"/>
      <c r="R6" s="142"/>
      <c r="S6" s="142"/>
      <c r="T6" s="142"/>
      <c r="U6" s="142"/>
      <c r="V6" s="142"/>
    </row>
    <row r="7" spans="2:22" ht="27" customHeight="1">
      <c r="B7" s="1"/>
      <c r="C7" s="1"/>
      <c r="D7" s="1"/>
      <c r="E7" s="1"/>
      <c r="F7" s="1"/>
      <c r="G7" s="1"/>
      <c r="H7" s="1"/>
      <c r="I7" s="1"/>
      <c r="J7" s="129" t="s">
        <v>193</v>
      </c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</row>
    <row r="8" spans="2:22" ht="32.1" customHeight="1">
      <c r="B8" s="1"/>
      <c r="C8" s="1"/>
      <c r="D8" s="1"/>
      <c r="E8" s="1"/>
      <c r="F8" s="1"/>
      <c r="G8" s="134" t="s">
        <v>173</v>
      </c>
      <c r="H8" s="134"/>
      <c r="J8" s="132" t="s">
        <v>186</v>
      </c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</row>
    <row r="9" spans="2:22" ht="23.1" customHeight="1">
      <c r="B9" s="1"/>
      <c r="C9" s="1"/>
      <c r="D9" s="1"/>
      <c r="E9" s="1"/>
      <c r="F9" s="1"/>
      <c r="G9" s="134" t="s">
        <v>174</v>
      </c>
      <c r="H9" s="134"/>
      <c r="J9" s="132" t="s">
        <v>194</v>
      </c>
      <c r="K9" s="132"/>
      <c r="L9" s="132"/>
      <c r="M9" s="132"/>
      <c r="N9" s="132"/>
      <c r="O9" s="132"/>
      <c r="P9" s="100"/>
      <c r="Q9" s="101" t="s">
        <v>171</v>
      </c>
      <c r="R9" s="143" t="s">
        <v>195</v>
      </c>
      <c r="S9" s="143"/>
      <c r="T9" s="143"/>
      <c r="U9" s="143"/>
      <c r="V9" s="143"/>
    </row>
    <row r="10" spans="2:22" ht="23.1" customHeight="1">
      <c r="B10" s="1"/>
      <c r="C10" s="1"/>
      <c r="D10" s="1"/>
      <c r="E10" s="1"/>
      <c r="F10" s="1"/>
      <c r="G10" s="134" t="s">
        <v>191</v>
      </c>
      <c r="H10" s="134"/>
      <c r="I10" s="1"/>
      <c r="J10" s="123" t="s">
        <v>196</v>
      </c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</row>
    <row r="11" spans="2:22" ht="24.95" customHeight="1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2:22" ht="30" customHeight="1">
      <c r="B12" s="117" t="s">
        <v>16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20"/>
    </row>
    <row r="13" spans="2:22" ht="21.9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2:22" ht="23.1" customHeight="1">
      <c r="B14" s="1" t="s">
        <v>155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2:22" ht="23.1" customHeight="1">
      <c r="B15" s="1" t="s">
        <v>17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2:22" ht="20.100000000000001" customHeight="1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2:22" ht="35.25" customHeight="1">
      <c r="B17" s="1" t="s">
        <v>9</v>
      </c>
      <c r="C17" s="1"/>
      <c r="D17" s="1"/>
      <c r="E17" s="1"/>
      <c r="F17" s="1"/>
      <c r="G17" s="1"/>
      <c r="H17" s="124">
        <f>IF(Q26&gt;0,500*Q26+5000,"")</f>
        <v>32500</v>
      </c>
      <c r="I17" s="125"/>
      <c r="J17" s="125"/>
      <c r="K17" s="125"/>
      <c r="L17" s="125"/>
      <c r="M17" s="125"/>
      <c r="N17" s="91"/>
      <c r="O17" s="126" t="s">
        <v>10</v>
      </c>
      <c r="P17" s="127"/>
      <c r="Q17" s="1"/>
      <c r="R17" s="1"/>
      <c r="S17" s="1"/>
      <c r="T17" s="1"/>
      <c r="U17" s="1"/>
      <c r="V17" s="1"/>
    </row>
    <row r="18" spans="2:22" ht="6.75" customHeight="1">
      <c r="B18" s="1"/>
      <c r="C18" s="1"/>
      <c r="D18" s="1"/>
      <c r="E18" s="1"/>
      <c r="F18" s="1"/>
      <c r="G18" s="1"/>
      <c r="H18" s="21"/>
      <c r="I18" s="21"/>
      <c r="J18" s="21"/>
      <c r="K18" s="21"/>
      <c r="L18" s="21"/>
      <c r="M18" s="21"/>
      <c r="N18" s="21"/>
      <c r="O18" s="22"/>
      <c r="P18" s="22"/>
      <c r="Q18" s="1"/>
      <c r="R18" s="1"/>
      <c r="S18" s="1"/>
      <c r="T18" s="1"/>
      <c r="U18" s="1"/>
      <c r="V18" s="1"/>
    </row>
    <row r="19" spans="2:22" ht="23.1" customHeight="1">
      <c r="B19" s="1" t="s">
        <v>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2:22" ht="23.1" customHeight="1">
      <c r="B20" s="1" t="s">
        <v>8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2:22" ht="23.1" customHeight="1">
      <c r="B21" s="1" t="s">
        <v>0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2:22" ht="23.1" customHeight="1">
      <c r="B22" s="1" t="s">
        <v>1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2:22" ht="23.1" customHeight="1">
      <c r="B23" s="1" t="s">
        <v>2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2:22" ht="23.1" customHeight="1">
      <c r="B24" s="1" t="s">
        <v>3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2:22" ht="21.95" customHeight="1">
      <c r="B25" s="1"/>
      <c r="C25" s="1"/>
      <c r="D25" s="118" t="s">
        <v>67</v>
      </c>
      <c r="E25" s="119"/>
      <c r="F25" s="120"/>
      <c r="G25" s="128" t="s">
        <v>5</v>
      </c>
      <c r="H25" s="121"/>
      <c r="I25" s="121"/>
      <c r="J25" s="121"/>
      <c r="K25" s="122"/>
      <c r="L25" s="128" t="s">
        <v>6</v>
      </c>
      <c r="M25" s="121"/>
      <c r="N25" s="121"/>
      <c r="O25" s="121"/>
      <c r="P25" s="122"/>
      <c r="Q25" s="121" t="s">
        <v>19</v>
      </c>
      <c r="R25" s="121"/>
      <c r="S25" s="121"/>
      <c r="T25" s="121"/>
      <c r="U25" s="122"/>
      <c r="V25" s="23"/>
    </row>
    <row r="26" spans="2:22" ht="31.5" customHeight="1">
      <c r="B26" s="1"/>
      <c r="C26" s="1"/>
      <c r="D26" s="62">
        <v>5</v>
      </c>
      <c r="E26" s="96"/>
      <c r="F26" s="63" t="s">
        <v>4</v>
      </c>
      <c r="G26" s="115">
        <v>50</v>
      </c>
      <c r="H26" s="116"/>
      <c r="I26" s="116"/>
      <c r="J26" s="116"/>
      <c r="K26" s="64" t="s">
        <v>4</v>
      </c>
      <c r="L26" s="115"/>
      <c r="M26" s="116"/>
      <c r="N26" s="116"/>
      <c r="O26" s="116"/>
      <c r="P26" s="63" t="s">
        <v>4</v>
      </c>
      <c r="Q26" s="114">
        <f>D26+G26+L26</f>
        <v>55</v>
      </c>
      <c r="R26" s="114"/>
      <c r="S26" s="114"/>
      <c r="T26" s="114"/>
      <c r="U26" s="24" t="s">
        <v>4</v>
      </c>
      <c r="V26" s="23"/>
    </row>
    <row r="27" spans="2:22" ht="23.1" customHeight="1">
      <c r="B27" s="1" t="s">
        <v>18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2:22" ht="23.1" customHeight="1">
      <c r="B28" s="1" t="s">
        <v>69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2:22" ht="18" customHeight="1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2:22" ht="21.95" customHeight="1">
      <c r="B30" s="1" t="s">
        <v>190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2:22" ht="21.95" customHeight="1">
      <c r="B31" s="137" t="s">
        <v>165</v>
      </c>
      <c r="C31" s="137"/>
      <c r="D31" s="137"/>
      <c r="E31" s="137"/>
      <c r="F31" s="137"/>
      <c r="G31" s="137" t="s">
        <v>166</v>
      </c>
      <c r="H31" s="137"/>
      <c r="I31" s="137"/>
      <c r="J31" s="137"/>
      <c r="K31" s="137"/>
      <c r="L31" s="137"/>
      <c r="M31" s="137"/>
      <c r="N31" s="137" t="s">
        <v>167</v>
      </c>
      <c r="O31" s="137"/>
      <c r="P31" s="137"/>
      <c r="Q31" s="137"/>
      <c r="R31" s="137" t="s">
        <v>168</v>
      </c>
      <c r="S31" s="137"/>
      <c r="T31" s="137"/>
      <c r="U31" s="137"/>
      <c r="V31" s="1"/>
    </row>
    <row r="32" spans="2:22" ht="21.95" customHeight="1">
      <c r="B32" s="138" t="s">
        <v>197</v>
      </c>
      <c r="C32" s="138"/>
      <c r="D32" s="138"/>
      <c r="E32" s="138"/>
      <c r="F32" s="138"/>
      <c r="G32" s="136" t="s">
        <v>198</v>
      </c>
      <c r="H32" s="136"/>
      <c r="I32" s="136"/>
      <c r="J32" s="136"/>
      <c r="K32" s="136"/>
      <c r="L32" s="136"/>
      <c r="M32" s="136"/>
      <c r="N32" s="135" t="s">
        <v>199</v>
      </c>
      <c r="O32" s="135"/>
      <c r="P32" s="135"/>
      <c r="Q32" s="135"/>
      <c r="R32" s="135" t="s">
        <v>200</v>
      </c>
      <c r="S32" s="135"/>
      <c r="T32" s="135"/>
      <c r="U32" s="135"/>
      <c r="V32" s="1"/>
    </row>
    <row r="33" spans="2:35" ht="21.95" customHeight="1">
      <c r="B33" s="112" t="s">
        <v>163</v>
      </c>
      <c r="C33" s="139"/>
      <c r="D33" s="140"/>
      <c r="E33" s="141"/>
      <c r="F33" s="98" t="s">
        <v>164</v>
      </c>
      <c r="G33" s="136"/>
      <c r="H33" s="136"/>
      <c r="I33" s="136"/>
      <c r="J33" s="136"/>
      <c r="K33" s="136"/>
      <c r="L33" s="136"/>
      <c r="M33" s="136"/>
      <c r="N33" s="135"/>
      <c r="O33" s="135"/>
      <c r="P33" s="135"/>
      <c r="Q33" s="135"/>
      <c r="R33" s="135"/>
      <c r="S33" s="135"/>
      <c r="T33" s="135"/>
      <c r="U33" s="135"/>
      <c r="V33" s="95"/>
      <c r="W33" s="95"/>
    </row>
    <row r="34" spans="2:3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2:35">
      <c r="B35" s="99" t="str">
        <f>IF(AND(B32="その他",C33=""),"（　）に契約者を入力してください。","")</f>
        <v/>
      </c>
      <c r="C35" s="1"/>
      <c r="D35" s="1"/>
      <c r="E35" s="1"/>
      <c r="F35" s="1"/>
      <c r="G35" s="113" t="str">
        <f>IF(AND(B32&lt;&gt;"",G32=""),"保険会社等を選択してください。","")</f>
        <v/>
      </c>
      <c r="I35" s="1"/>
      <c r="J35" s="1"/>
      <c r="K35" s="1"/>
      <c r="L35" s="1"/>
      <c r="M35" s="1"/>
      <c r="N35" s="113" t="str">
        <f>IF(AND(B32&lt;&gt;"",N32=""),"契約方式を選択してください。","")</f>
        <v/>
      </c>
      <c r="O35" s="1"/>
      <c r="P35" s="1"/>
      <c r="Q35" s="1"/>
      <c r="R35" s="113" t="str">
        <f>IF(AND(N32&lt;&gt;"",R32=""),"種別を選択してください。","")</f>
        <v/>
      </c>
      <c r="S35" s="1"/>
      <c r="T35" s="1"/>
      <c r="U35" s="1"/>
      <c r="V35" s="1"/>
      <c r="AG35" s="97" t="s">
        <v>156</v>
      </c>
      <c r="AH35" s="97"/>
      <c r="AI35" s="97"/>
    </row>
    <row r="36" spans="2:35">
      <c r="B36" s="99" t="str">
        <f>IF(AND(B32&lt;&gt;"その他",C33&lt;&gt;""),"（　）に入力しないでください。","")</f>
        <v/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AG36" s="97" t="s">
        <v>157</v>
      </c>
      <c r="AH36" s="97"/>
      <c r="AI36" s="97"/>
    </row>
    <row r="37" spans="2:3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AG37" s="97" t="s">
        <v>158</v>
      </c>
      <c r="AH37" s="97"/>
      <c r="AI37" s="97"/>
    </row>
    <row r="38" spans="2:3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AG38" s="97" t="s">
        <v>159</v>
      </c>
      <c r="AH38" s="97"/>
      <c r="AI38" s="97"/>
    </row>
    <row r="39" spans="2:3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AG39" s="97" t="s">
        <v>160</v>
      </c>
      <c r="AH39" s="97"/>
      <c r="AI39" s="97"/>
    </row>
    <row r="40" spans="2:3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AG40" s="97" t="s">
        <v>161</v>
      </c>
      <c r="AH40" s="97"/>
      <c r="AI40" s="97"/>
    </row>
    <row r="41" spans="2:3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AG41" s="97" t="s">
        <v>162</v>
      </c>
      <c r="AH41" s="97"/>
      <c r="AI41" s="97"/>
    </row>
    <row r="42" spans="2: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AG42" s="97" t="s">
        <v>169</v>
      </c>
    </row>
    <row r="43" spans="2:3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2:3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2:3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</sheetData>
  <sheetProtection sheet="1" objects="1" scenarios="1"/>
  <mergeCells count="30">
    <mergeCell ref="B32:F32"/>
    <mergeCell ref="G32:M33"/>
    <mergeCell ref="N32:Q33"/>
    <mergeCell ref="R32:U33"/>
    <mergeCell ref="C33:E33"/>
    <mergeCell ref="G26:J26"/>
    <mergeCell ref="L26:O26"/>
    <mergeCell ref="Q26:T26"/>
    <mergeCell ref="B31:F31"/>
    <mergeCell ref="G31:M31"/>
    <mergeCell ref="N31:Q31"/>
    <mergeCell ref="R31:U31"/>
    <mergeCell ref="Q25:U25"/>
    <mergeCell ref="G9:H9"/>
    <mergeCell ref="J9:O9"/>
    <mergeCell ref="R9:V9"/>
    <mergeCell ref="G10:H10"/>
    <mergeCell ref="J10:V10"/>
    <mergeCell ref="B12:U12"/>
    <mergeCell ref="H17:M17"/>
    <mergeCell ref="O17:P17"/>
    <mergeCell ref="D25:F25"/>
    <mergeCell ref="G25:K25"/>
    <mergeCell ref="L25:P25"/>
    <mergeCell ref="G5:V5"/>
    <mergeCell ref="G6:H6"/>
    <mergeCell ref="L6:V6"/>
    <mergeCell ref="J7:V7"/>
    <mergeCell ref="G8:H8"/>
    <mergeCell ref="J8:V8"/>
  </mergeCells>
  <phoneticPr fontId="1"/>
  <dataValidations count="7">
    <dataValidation type="list" allowBlank="1" showInputMessage="1" showErrorMessage="1" sqref="B32:F32" xr:uid="{7F47CBA8-9304-4394-B181-C12DAB1DCCD8}">
      <formula1>"子ども会,区・町内会,その他"</formula1>
    </dataValidation>
    <dataValidation type="list" allowBlank="1" showInputMessage="1" showErrorMessage="1" sqref="R32:U33" xr:uid="{1BBE33B8-BB17-4D2A-8015-127819B67A44}">
      <formula1>"傷　害,賠償責任,傷害・賠償"</formula1>
    </dataValidation>
    <dataValidation type="list" allowBlank="1" showInputMessage="1" showErrorMessage="1" sqref="N32:Q33" xr:uid="{2D5C3563-742F-46D9-A2D3-18D18ACFEA19}">
      <formula1>"年間契約,スポット契約"</formula1>
    </dataValidation>
    <dataValidation type="custom" imeMode="halfAlpha" showInputMessage="1" showErrorMessage="1" error="日付を確認してください。（４月は1日～30日、５月は1日～31日、６月は１日～２日）" prompt="&quot;月&quot;を先に入力してください。" sqref="T1" xr:uid="{D9573DD4-5AFE-451B-AAED-F98AF11CC4CE}">
      <formula1>OR(AND(R1=4,T1&gt;0,T1&lt;31),AND(R1=5,T1&gt;0,T1&lt;32),AND(R1=6,T1&gt;0,T1&lt;3))</formula1>
    </dataValidation>
    <dataValidation type="custom" imeMode="halfAlpha" showInputMessage="1" showErrorMessage="1" error="申請期間は、４月１日から６月２日までです。" prompt="&quot;４&quot;、&quot;５&quot;又は&quot;６&quot;を入力してください。" sqref="R1" xr:uid="{0AE956BD-BB3A-4871-B1C4-29CF8BE7491C}">
      <formula1>OR(4,5,6)</formula1>
    </dataValidation>
    <dataValidation imeMode="halfAlpha" allowBlank="1" showInputMessage="1" showErrorMessage="1" sqref="D26:L26 Q9:V9 J9:O9 J10:V10" xr:uid="{8E59227A-D9E0-4440-94DF-1B540A255D4E}"/>
    <dataValidation imeMode="hiragana" allowBlank="1" showInputMessage="1" showErrorMessage="1" sqref="J7:V8 L6:V6 G5:V5" xr:uid="{9AB48978-1289-4BE2-A9FE-079E562DB18C}"/>
  </dataValidations>
  <pageMargins left="0.81" right="0.45" top="0.83" bottom="0.49" header="0.51" footer="0.31496062992125984"/>
  <pageSetup paperSize="9" scale="97" fitToWidth="0" orientation="portrait" r:id="rId1"/>
  <headerFooter>
    <oddHeader>&amp;L&amp;"ＭＳ 明朝,標準"第１号様式（第３条関係）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BA6A5-ADEE-485F-A950-24F9706ED8AD}">
  <sheetPr>
    <pageSetUpPr fitToPage="1"/>
  </sheetPr>
  <dimension ref="A1:H34"/>
  <sheetViews>
    <sheetView view="pageBreakPreview" zoomScaleNormal="100" zoomScaleSheetLayoutView="100" workbookViewId="0">
      <selection sqref="A1:F1"/>
    </sheetView>
  </sheetViews>
  <sheetFormatPr defaultRowHeight="18.75"/>
  <cols>
    <col min="1" max="1" width="3.625" customWidth="1"/>
    <col min="2" max="2" width="18.625" customWidth="1"/>
    <col min="3" max="3" width="12.625" customWidth="1"/>
    <col min="4" max="4" width="10.625" customWidth="1"/>
    <col min="5" max="5" width="20.625" customWidth="1"/>
    <col min="6" max="6" width="12.625" customWidth="1"/>
    <col min="7" max="9" width="10.375" customWidth="1"/>
  </cols>
  <sheetData>
    <row r="1" spans="1:8" ht="30" customHeight="1">
      <c r="A1" s="298" t="s">
        <v>175</v>
      </c>
      <c r="B1" s="298"/>
      <c r="C1" s="298"/>
      <c r="D1" s="298"/>
      <c r="E1" s="298"/>
      <c r="F1" s="298"/>
      <c r="G1" s="3"/>
      <c r="H1" s="3"/>
    </row>
    <row r="2" spans="1:8">
      <c r="A2" s="3"/>
      <c r="B2" s="3"/>
      <c r="C2" s="3"/>
      <c r="D2" s="3"/>
      <c r="E2" s="3"/>
      <c r="F2" s="3"/>
      <c r="G2" s="3"/>
      <c r="H2" s="3"/>
    </row>
    <row r="3" spans="1:8" ht="30" customHeight="1">
      <c r="A3" s="3"/>
      <c r="B3" s="3"/>
      <c r="C3" s="5" t="s">
        <v>52</v>
      </c>
      <c r="D3" s="299" t="str">
        <f>IF('申請書（最初に入力）'!G5="","",'申請書（最初に入力）'!G5)</f>
        <v/>
      </c>
      <c r="E3" s="299"/>
      <c r="F3" s="299"/>
      <c r="G3" s="3"/>
      <c r="H3" s="3"/>
    </row>
    <row r="4" spans="1:8" ht="10.5" customHeight="1">
      <c r="A4" s="3"/>
      <c r="B4" s="3"/>
      <c r="C4" s="3"/>
      <c r="D4" s="3"/>
      <c r="E4" s="3"/>
      <c r="F4" s="3"/>
      <c r="G4" s="3"/>
      <c r="H4" s="3"/>
    </row>
    <row r="5" spans="1:8" ht="35.25" customHeight="1">
      <c r="A5" s="128" t="s">
        <v>21</v>
      </c>
      <c r="B5" s="122"/>
      <c r="C5" s="128" t="s">
        <v>22</v>
      </c>
      <c r="D5" s="121"/>
      <c r="E5" s="122"/>
      <c r="F5" s="4" t="s">
        <v>20</v>
      </c>
      <c r="G5" s="3"/>
      <c r="H5" s="3"/>
    </row>
    <row r="6" spans="1:8" ht="21" customHeight="1">
      <c r="A6" s="6"/>
      <c r="B6" s="65"/>
      <c r="C6" s="150"/>
      <c r="D6" s="151"/>
      <c r="E6" s="152"/>
      <c r="F6" s="51"/>
      <c r="G6" s="30" t="str">
        <f t="shared" ref="G6:G17" si="0">IF(AND(C6="",F6&gt;0),"行催事名を入力してください。","")</f>
        <v/>
      </c>
      <c r="H6" s="3"/>
    </row>
    <row r="7" spans="1:8" ht="21" customHeight="1">
      <c r="A7" s="50"/>
      <c r="B7" s="66"/>
      <c r="C7" s="144"/>
      <c r="D7" s="145"/>
      <c r="E7" s="146"/>
      <c r="F7" s="52"/>
      <c r="G7" s="30" t="str">
        <f t="shared" si="0"/>
        <v/>
      </c>
      <c r="H7" s="3"/>
    </row>
    <row r="8" spans="1:8" ht="21" customHeight="1">
      <c r="A8" s="50"/>
      <c r="B8" s="66"/>
      <c r="C8" s="144"/>
      <c r="D8" s="145"/>
      <c r="E8" s="146"/>
      <c r="F8" s="52"/>
      <c r="G8" s="30" t="str">
        <f t="shared" si="0"/>
        <v/>
      </c>
      <c r="H8" s="3"/>
    </row>
    <row r="9" spans="1:8" ht="21" customHeight="1">
      <c r="A9" s="50"/>
      <c r="B9" s="66"/>
      <c r="C9" s="144"/>
      <c r="D9" s="145"/>
      <c r="E9" s="146"/>
      <c r="F9" s="52"/>
      <c r="G9" s="30" t="str">
        <f t="shared" si="0"/>
        <v/>
      </c>
      <c r="H9" s="3"/>
    </row>
    <row r="10" spans="1:8" ht="21" customHeight="1">
      <c r="A10" s="50"/>
      <c r="B10" s="66"/>
      <c r="C10" s="144"/>
      <c r="D10" s="145"/>
      <c r="E10" s="146"/>
      <c r="F10" s="52"/>
      <c r="G10" s="30" t="str">
        <f t="shared" si="0"/>
        <v/>
      </c>
      <c r="H10" s="3"/>
    </row>
    <row r="11" spans="1:8" ht="21" customHeight="1">
      <c r="A11" s="50"/>
      <c r="B11" s="66"/>
      <c r="C11" s="144"/>
      <c r="D11" s="145"/>
      <c r="E11" s="146"/>
      <c r="F11" s="52"/>
      <c r="G11" s="30" t="str">
        <f t="shared" si="0"/>
        <v/>
      </c>
      <c r="H11" s="3"/>
    </row>
    <row r="12" spans="1:8" ht="21" customHeight="1">
      <c r="A12" s="50"/>
      <c r="B12" s="66"/>
      <c r="C12" s="144"/>
      <c r="D12" s="145"/>
      <c r="E12" s="146"/>
      <c r="F12" s="52"/>
      <c r="G12" s="30" t="str">
        <f t="shared" si="0"/>
        <v/>
      </c>
      <c r="H12" s="3"/>
    </row>
    <row r="13" spans="1:8" ht="21" customHeight="1">
      <c r="A13" s="50"/>
      <c r="B13" s="66"/>
      <c r="C13" s="144"/>
      <c r="D13" s="145"/>
      <c r="E13" s="146"/>
      <c r="F13" s="52"/>
      <c r="G13" s="30" t="str">
        <f t="shared" si="0"/>
        <v/>
      </c>
      <c r="H13" s="3"/>
    </row>
    <row r="14" spans="1:8" ht="21" customHeight="1">
      <c r="A14" s="50"/>
      <c r="B14" s="66"/>
      <c r="C14" s="144"/>
      <c r="D14" s="145"/>
      <c r="E14" s="146"/>
      <c r="F14" s="52"/>
      <c r="G14" s="30" t="str">
        <f t="shared" si="0"/>
        <v/>
      </c>
      <c r="H14" s="3"/>
    </row>
    <row r="15" spans="1:8" ht="21" customHeight="1">
      <c r="A15" s="50"/>
      <c r="B15" s="66"/>
      <c r="C15" s="144"/>
      <c r="D15" s="145"/>
      <c r="E15" s="146"/>
      <c r="F15" s="52"/>
      <c r="G15" s="30" t="str">
        <f t="shared" si="0"/>
        <v/>
      </c>
      <c r="H15" s="3"/>
    </row>
    <row r="16" spans="1:8" ht="21" customHeight="1">
      <c r="A16" s="50"/>
      <c r="B16" s="66"/>
      <c r="C16" s="144"/>
      <c r="D16" s="145"/>
      <c r="E16" s="146"/>
      <c r="F16" s="52"/>
      <c r="G16" s="30" t="str">
        <f t="shared" si="0"/>
        <v/>
      </c>
      <c r="H16" s="3"/>
    </row>
    <row r="17" spans="1:8" ht="21" customHeight="1">
      <c r="A17" s="50"/>
      <c r="B17" s="66"/>
      <c r="C17" s="144"/>
      <c r="D17" s="145"/>
      <c r="E17" s="146"/>
      <c r="F17" s="52"/>
      <c r="G17" s="30" t="str">
        <f t="shared" si="0"/>
        <v/>
      </c>
      <c r="H17" s="3"/>
    </row>
    <row r="18" spans="1:8" ht="21" customHeight="1">
      <c r="A18" s="50"/>
      <c r="B18" s="66"/>
      <c r="C18" s="144"/>
      <c r="D18" s="145"/>
      <c r="E18" s="146"/>
      <c r="F18" s="52"/>
      <c r="G18" s="30" t="str">
        <f>IF(AND(C18="",F18&gt;0),"行催事名を入力してください。","")</f>
        <v/>
      </c>
      <c r="H18" s="3"/>
    </row>
    <row r="19" spans="1:8" ht="21" customHeight="1">
      <c r="A19" s="50"/>
      <c r="B19" s="66"/>
      <c r="C19" s="144"/>
      <c r="D19" s="145"/>
      <c r="E19" s="146"/>
      <c r="F19" s="52"/>
      <c r="G19" s="30" t="str">
        <f t="shared" ref="G19:G34" si="1">IF(AND(C19="",F19&gt;0),"行催事名を入力してください。","")</f>
        <v/>
      </c>
      <c r="H19" s="3"/>
    </row>
    <row r="20" spans="1:8" ht="21" customHeight="1">
      <c r="A20" s="50"/>
      <c r="B20" s="66"/>
      <c r="C20" s="144"/>
      <c r="D20" s="145"/>
      <c r="E20" s="146"/>
      <c r="F20" s="52"/>
      <c r="G20" s="30" t="str">
        <f t="shared" si="1"/>
        <v/>
      </c>
      <c r="H20" s="3"/>
    </row>
    <row r="21" spans="1:8" ht="21" customHeight="1">
      <c r="A21" s="50"/>
      <c r="B21" s="66"/>
      <c r="C21" s="144"/>
      <c r="D21" s="145"/>
      <c r="E21" s="146"/>
      <c r="F21" s="52"/>
      <c r="G21" s="30" t="str">
        <f t="shared" si="1"/>
        <v/>
      </c>
      <c r="H21" s="3"/>
    </row>
    <row r="22" spans="1:8" ht="21" customHeight="1">
      <c r="A22" s="50"/>
      <c r="B22" s="66"/>
      <c r="C22" s="144"/>
      <c r="D22" s="145"/>
      <c r="E22" s="146"/>
      <c r="F22" s="52"/>
      <c r="G22" s="30" t="str">
        <f t="shared" si="1"/>
        <v/>
      </c>
      <c r="H22" s="3"/>
    </row>
    <row r="23" spans="1:8" ht="21" customHeight="1">
      <c r="A23" s="50"/>
      <c r="B23" s="66"/>
      <c r="C23" s="144"/>
      <c r="D23" s="145"/>
      <c r="E23" s="146"/>
      <c r="F23" s="52"/>
      <c r="G23" s="30" t="str">
        <f t="shared" si="1"/>
        <v/>
      </c>
      <c r="H23" s="3"/>
    </row>
    <row r="24" spans="1:8" ht="21" customHeight="1">
      <c r="A24" s="50"/>
      <c r="B24" s="66"/>
      <c r="C24" s="144"/>
      <c r="D24" s="145"/>
      <c r="E24" s="146"/>
      <c r="F24" s="57"/>
      <c r="G24" s="30" t="str">
        <f t="shared" si="1"/>
        <v/>
      </c>
      <c r="H24" s="3"/>
    </row>
    <row r="25" spans="1:8" ht="21" customHeight="1">
      <c r="A25" s="50"/>
      <c r="B25" s="66"/>
      <c r="C25" s="144"/>
      <c r="D25" s="145"/>
      <c r="E25" s="146"/>
      <c r="F25" s="52"/>
      <c r="G25" s="30" t="str">
        <f t="shared" si="1"/>
        <v/>
      </c>
      <c r="H25" s="3"/>
    </row>
    <row r="26" spans="1:8" ht="21" customHeight="1">
      <c r="A26" s="50"/>
      <c r="B26" s="66"/>
      <c r="C26" s="144"/>
      <c r="D26" s="145"/>
      <c r="E26" s="146"/>
      <c r="F26" s="52"/>
      <c r="G26" s="30" t="str">
        <f t="shared" si="1"/>
        <v/>
      </c>
      <c r="H26" s="3"/>
    </row>
    <row r="27" spans="1:8" ht="21" customHeight="1">
      <c r="A27" s="50"/>
      <c r="B27" s="66"/>
      <c r="C27" s="144"/>
      <c r="D27" s="145"/>
      <c r="E27" s="146"/>
      <c r="F27" s="52"/>
      <c r="G27" s="30" t="str">
        <f t="shared" si="1"/>
        <v/>
      </c>
      <c r="H27" s="3"/>
    </row>
    <row r="28" spans="1:8" ht="21" customHeight="1">
      <c r="A28" s="50"/>
      <c r="B28" s="66"/>
      <c r="C28" s="144"/>
      <c r="D28" s="145"/>
      <c r="E28" s="146"/>
      <c r="F28" s="52"/>
      <c r="G28" s="30" t="str">
        <f t="shared" si="1"/>
        <v/>
      </c>
      <c r="H28" s="3"/>
    </row>
    <row r="29" spans="1:8" ht="21" customHeight="1">
      <c r="A29" s="50"/>
      <c r="B29" s="66"/>
      <c r="C29" s="144"/>
      <c r="D29" s="145"/>
      <c r="E29" s="146"/>
      <c r="F29" s="52"/>
      <c r="G29" s="30" t="str">
        <f t="shared" si="1"/>
        <v/>
      </c>
      <c r="H29" s="3"/>
    </row>
    <row r="30" spans="1:8" ht="21" customHeight="1">
      <c r="A30" s="50"/>
      <c r="B30" s="66"/>
      <c r="C30" s="144"/>
      <c r="D30" s="145"/>
      <c r="E30" s="146"/>
      <c r="F30" s="52"/>
      <c r="G30" s="30" t="str">
        <f t="shared" si="1"/>
        <v/>
      </c>
      <c r="H30" s="3"/>
    </row>
    <row r="31" spans="1:8" ht="21" customHeight="1">
      <c r="A31" s="50"/>
      <c r="B31" s="66"/>
      <c r="C31" s="144"/>
      <c r="D31" s="145"/>
      <c r="E31" s="146"/>
      <c r="F31" s="52"/>
      <c r="G31" s="30" t="str">
        <f t="shared" si="1"/>
        <v/>
      </c>
      <c r="H31" s="3"/>
    </row>
    <row r="32" spans="1:8" ht="21" customHeight="1">
      <c r="A32" s="50"/>
      <c r="B32" s="66"/>
      <c r="C32" s="144"/>
      <c r="D32" s="145"/>
      <c r="E32" s="146"/>
      <c r="F32" s="52"/>
      <c r="G32" s="30" t="str">
        <f t="shared" si="1"/>
        <v/>
      </c>
      <c r="H32" s="3"/>
    </row>
    <row r="33" spans="1:8" ht="21" customHeight="1">
      <c r="A33" s="50"/>
      <c r="B33" s="66"/>
      <c r="C33" s="144"/>
      <c r="D33" s="145"/>
      <c r="E33" s="146"/>
      <c r="F33" s="52"/>
      <c r="G33" s="30" t="str">
        <f t="shared" si="1"/>
        <v/>
      </c>
      <c r="H33" s="3"/>
    </row>
    <row r="34" spans="1:8" ht="21" customHeight="1">
      <c r="A34" s="7"/>
      <c r="B34" s="67"/>
      <c r="C34" s="147"/>
      <c r="D34" s="148"/>
      <c r="E34" s="149"/>
      <c r="F34" s="53"/>
      <c r="G34" s="30" t="str">
        <f t="shared" si="1"/>
        <v/>
      </c>
      <c r="H34" s="3"/>
    </row>
  </sheetData>
  <mergeCells count="33">
    <mergeCell ref="C13:E13"/>
    <mergeCell ref="C5:E5"/>
    <mergeCell ref="A5:B5"/>
    <mergeCell ref="A1:F1"/>
    <mergeCell ref="C6:E6"/>
    <mergeCell ref="C7:E7"/>
    <mergeCell ref="D3:F3"/>
    <mergeCell ref="C8:E8"/>
    <mergeCell ref="C9:E9"/>
    <mergeCell ref="C10:E10"/>
    <mergeCell ref="C11:E11"/>
    <mergeCell ref="C12:E12"/>
    <mergeCell ref="C25:E25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32:E32"/>
    <mergeCell ref="C33:E33"/>
    <mergeCell ref="C34:E34"/>
    <mergeCell ref="C26:E26"/>
    <mergeCell ref="C27:E27"/>
    <mergeCell ref="C28:E28"/>
    <mergeCell ref="C29:E29"/>
    <mergeCell ref="C30:E30"/>
    <mergeCell ref="C31:E31"/>
  </mergeCells>
  <phoneticPr fontId="1"/>
  <dataValidations count="2">
    <dataValidation imeMode="hiragana" allowBlank="1" showInputMessage="1" showErrorMessage="1" sqref="C6:E34" xr:uid="{44C4D9C9-9EA0-42B6-8358-F167FFE7F25A}"/>
    <dataValidation imeMode="halfAlpha" allowBlank="1" showInputMessage="1" showErrorMessage="1" sqref="B6:B34" xr:uid="{B941D329-BB75-4EAE-B3EA-767C0BDEC03F}"/>
  </dataValidations>
  <pageMargins left="0.9" right="0.62992125984251968" top="0.62992125984251968" bottom="0.38" header="0.31496062992125984" footer="0.31496062992125984"/>
  <pageSetup paperSize="9" fitToHeight="0" orientation="portrait" r:id="rId1"/>
  <ignoredErrors>
    <ignoredError sqref="G6:G31 G32:G34" emptyCellReferenc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whole" errorStyle="warning" imeMode="halfAlpha" allowBlank="1" showInputMessage="1" showErrorMessage="1" error="会員数以下にしてください" xr:uid="{616E374F-7354-4321-BD8A-C87FE42665AF}">
          <x14:formula1>
            <xm:f>1</xm:f>
          </x14:formula1>
          <x14:formula2>
            <xm:f>'申請書（最初に入力）'!$Q$26</xm:f>
          </x14:formula2>
          <xm:sqref>F6:F34</xm:sqref>
        </x14:dataValidation>
        <x14:dataValidation type="list" allowBlank="1" showInputMessage="1" showErrorMessage="1" xr:uid="{F0096045-3D18-4D61-9138-662DDF8FA253}">
          <x14:formula1>
            <xm:f>Sheet2!$A$1:$A$30</xm:f>
          </x14:formula1>
          <xm:sqref>A6:A34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B1F24-D09D-43CD-9EBA-DCCCAE83499A}">
  <sheetPr>
    <pageSetUpPr fitToPage="1"/>
  </sheetPr>
  <dimension ref="A1:H34"/>
  <sheetViews>
    <sheetView view="pageBreakPreview" zoomScaleNormal="100" zoomScaleSheetLayoutView="100" workbookViewId="0">
      <selection sqref="A1:F1"/>
    </sheetView>
  </sheetViews>
  <sheetFormatPr defaultRowHeight="18.75"/>
  <cols>
    <col min="1" max="1" width="3.625" customWidth="1"/>
    <col min="2" max="2" width="18.625" customWidth="1"/>
    <col min="3" max="3" width="12.625" customWidth="1"/>
    <col min="4" max="4" width="10.625" customWidth="1"/>
    <col min="5" max="5" width="20.625" customWidth="1"/>
    <col min="6" max="6" width="12.625" customWidth="1"/>
    <col min="7" max="9" width="10.375" customWidth="1"/>
  </cols>
  <sheetData>
    <row r="1" spans="1:8" ht="30" customHeight="1">
      <c r="A1" s="298" t="s">
        <v>175</v>
      </c>
      <c r="B1" s="298"/>
      <c r="C1" s="298"/>
      <c r="D1" s="298"/>
      <c r="E1" s="298"/>
      <c r="F1" s="298"/>
      <c r="G1" s="3"/>
      <c r="H1" s="3"/>
    </row>
    <row r="2" spans="1:8">
      <c r="A2" s="3"/>
      <c r="B2" s="3"/>
      <c r="C2" s="3"/>
      <c r="D2" s="3"/>
      <c r="E2" s="3"/>
      <c r="F2" s="3"/>
      <c r="G2" s="3"/>
      <c r="H2" s="3"/>
    </row>
    <row r="3" spans="1:8" ht="30" customHeight="1">
      <c r="A3" s="3"/>
      <c r="B3" s="3"/>
      <c r="C3" s="5" t="s">
        <v>23</v>
      </c>
      <c r="D3" s="299" t="s">
        <v>133</v>
      </c>
      <c r="E3" s="299"/>
      <c r="F3" s="299"/>
      <c r="G3" s="3"/>
      <c r="H3" s="3"/>
    </row>
    <row r="4" spans="1:8" ht="10.5" customHeight="1">
      <c r="A4" s="3"/>
      <c r="B4" s="3"/>
      <c r="C4" s="3"/>
      <c r="D4" s="3"/>
      <c r="E4" s="3"/>
      <c r="F4" s="3"/>
      <c r="G4" s="3"/>
      <c r="H4" s="3"/>
    </row>
    <row r="5" spans="1:8" ht="35.25" customHeight="1">
      <c r="A5" s="128" t="s">
        <v>21</v>
      </c>
      <c r="B5" s="122"/>
      <c r="C5" s="128" t="s">
        <v>22</v>
      </c>
      <c r="D5" s="121"/>
      <c r="E5" s="122"/>
      <c r="F5" s="4" t="s">
        <v>20</v>
      </c>
      <c r="G5" s="3"/>
      <c r="H5" s="3"/>
    </row>
    <row r="6" spans="1:8" ht="21" customHeight="1">
      <c r="A6" s="68" t="s">
        <v>107</v>
      </c>
      <c r="B6" s="69">
        <v>45387</v>
      </c>
      <c r="C6" s="156" t="s">
        <v>108</v>
      </c>
      <c r="D6" s="157"/>
      <c r="E6" s="158"/>
      <c r="F6" s="70">
        <v>55</v>
      </c>
      <c r="G6" s="30" t="str">
        <f t="shared" ref="G6:G17" si="0">IF(AND(C6="",F6&gt;0),"行催事名を入力してください。","")</f>
        <v/>
      </c>
      <c r="H6" s="3"/>
    </row>
    <row r="7" spans="1:8" ht="21" customHeight="1">
      <c r="A7" s="71" t="s">
        <v>109</v>
      </c>
      <c r="B7" s="72">
        <v>45417</v>
      </c>
      <c r="C7" s="153" t="s">
        <v>110</v>
      </c>
      <c r="D7" s="154"/>
      <c r="E7" s="155"/>
      <c r="F7" s="73">
        <v>52</v>
      </c>
      <c r="G7" s="30" t="str">
        <f t="shared" si="0"/>
        <v/>
      </c>
      <c r="H7" s="3"/>
    </row>
    <row r="8" spans="1:8" ht="21" customHeight="1">
      <c r="A8" s="71" t="s">
        <v>111</v>
      </c>
      <c r="B8" s="72">
        <v>45422</v>
      </c>
      <c r="C8" s="153" t="s">
        <v>112</v>
      </c>
      <c r="D8" s="154"/>
      <c r="E8" s="155"/>
      <c r="F8" s="73">
        <v>30</v>
      </c>
      <c r="G8" s="30" t="str">
        <f t="shared" si="0"/>
        <v/>
      </c>
      <c r="H8" s="3"/>
    </row>
    <row r="9" spans="1:8" ht="21" customHeight="1">
      <c r="A9" s="71" t="s">
        <v>113</v>
      </c>
      <c r="B9" s="72" t="s">
        <v>114</v>
      </c>
      <c r="C9" s="153" t="s">
        <v>176</v>
      </c>
      <c r="D9" s="154"/>
      <c r="E9" s="155"/>
      <c r="F9" s="73">
        <v>50</v>
      </c>
      <c r="G9" s="30" t="str">
        <f t="shared" si="0"/>
        <v/>
      </c>
      <c r="H9" s="3"/>
    </row>
    <row r="10" spans="1:8" ht="21" customHeight="1">
      <c r="A10" s="71" t="s">
        <v>115</v>
      </c>
      <c r="B10" s="72">
        <v>45513</v>
      </c>
      <c r="C10" s="153" t="s">
        <v>116</v>
      </c>
      <c r="D10" s="154"/>
      <c r="E10" s="155"/>
      <c r="F10" s="73">
        <v>40</v>
      </c>
      <c r="G10" s="30" t="str">
        <f t="shared" si="0"/>
        <v/>
      </c>
      <c r="H10" s="3"/>
    </row>
    <row r="11" spans="1:8" ht="21" customHeight="1">
      <c r="A11" s="71" t="s">
        <v>117</v>
      </c>
      <c r="B11" s="72" t="s">
        <v>177</v>
      </c>
      <c r="C11" s="153" t="s">
        <v>118</v>
      </c>
      <c r="D11" s="154"/>
      <c r="E11" s="155"/>
      <c r="F11" s="73" t="s">
        <v>119</v>
      </c>
      <c r="G11" s="30" t="str">
        <f t="shared" si="0"/>
        <v/>
      </c>
      <c r="H11" s="3"/>
    </row>
    <row r="12" spans="1:8" ht="21" customHeight="1">
      <c r="A12" s="71" t="s">
        <v>120</v>
      </c>
      <c r="B12" s="72">
        <v>45542</v>
      </c>
      <c r="C12" s="153" t="s">
        <v>112</v>
      </c>
      <c r="D12" s="154"/>
      <c r="E12" s="155"/>
      <c r="F12" s="73">
        <v>30</v>
      </c>
      <c r="G12" s="30" t="str">
        <f t="shared" si="0"/>
        <v/>
      </c>
      <c r="H12" s="3"/>
    </row>
    <row r="13" spans="1:8" ht="21" customHeight="1">
      <c r="A13" s="71" t="s">
        <v>121</v>
      </c>
      <c r="B13" s="72">
        <v>45599</v>
      </c>
      <c r="C13" s="153" t="s">
        <v>122</v>
      </c>
      <c r="D13" s="154"/>
      <c r="E13" s="155"/>
      <c r="F13" s="73">
        <v>48</v>
      </c>
      <c r="G13" s="30" t="str">
        <f t="shared" si="0"/>
        <v/>
      </c>
      <c r="H13" s="3"/>
    </row>
    <row r="14" spans="1:8" ht="21" customHeight="1">
      <c r="A14" s="71" t="s">
        <v>123</v>
      </c>
      <c r="B14" s="72" t="s">
        <v>178</v>
      </c>
      <c r="C14" s="153" t="s">
        <v>124</v>
      </c>
      <c r="D14" s="154"/>
      <c r="E14" s="155"/>
      <c r="F14" s="73">
        <v>30</v>
      </c>
      <c r="G14" s="30" t="str">
        <f t="shared" si="0"/>
        <v/>
      </c>
      <c r="H14" s="3"/>
    </row>
    <row r="15" spans="1:8" ht="21" customHeight="1">
      <c r="A15" s="71" t="s">
        <v>125</v>
      </c>
      <c r="B15" s="72">
        <v>45647</v>
      </c>
      <c r="C15" s="153" t="s">
        <v>126</v>
      </c>
      <c r="D15" s="154"/>
      <c r="E15" s="155"/>
      <c r="F15" s="73">
        <v>55</v>
      </c>
      <c r="G15" s="30" t="str">
        <f t="shared" si="0"/>
        <v/>
      </c>
      <c r="H15" s="3"/>
    </row>
    <row r="16" spans="1:8" ht="21" customHeight="1">
      <c r="A16" s="71" t="s">
        <v>127</v>
      </c>
      <c r="B16" s="72">
        <v>45352</v>
      </c>
      <c r="C16" s="153" t="s">
        <v>128</v>
      </c>
      <c r="D16" s="154"/>
      <c r="E16" s="155"/>
      <c r="F16" s="73">
        <v>55</v>
      </c>
      <c r="G16" s="30" t="str">
        <f t="shared" si="0"/>
        <v/>
      </c>
      <c r="H16" s="3"/>
    </row>
    <row r="17" spans="1:8" ht="21" customHeight="1">
      <c r="A17" s="71" t="s">
        <v>129</v>
      </c>
      <c r="B17" s="72" t="s">
        <v>130</v>
      </c>
      <c r="C17" s="153" t="s">
        <v>131</v>
      </c>
      <c r="D17" s="154"/>
      <c r="E17" s="155"/>
      <c r="F17" s="73" t="s">
        <v>132</v>
      </c>
      <c r="G17" s="30" t="str">
        <f t="shared" si="0"/>
        <v/>
      </c>
      <c r="H17" s="3"/>
    </row>
    <row r="18" spans="1:8" ht="21" customHeight="1">
      <c r="A18" s="71"/>
      <c r="B18" s="72"/>
      <c r="C18" s="153"/>
      <c r="D18" s="154"/>
      <c r="E18" s="155"/>
      <c r="F18" s="73"/>
      <c r="G18" s="30" t="str">
        <f>IF(AND(C18="",F18&gt;0),"行催事名を入力してください。","")</f>
        <v/>
      </c>
      <c r="H18" s="3"/>
    </row>
    <row r="19" spans="1:8" ht="21" customHeight="1">
      <c r="A19" s="71"/>
      <c r="B19" s="72"/>
      <c r="C19" s="153"/>
      <c r="D19" s="154"/>
      <c r="E19" s="155"/>
      <c r="F19" s="73"/>
      <c r="G19" s="30" t="str">
        <f t="shared" ref="G19:G34" si="1">IF(AND(C19="",F19&gt;0),"行催事名を入力してください。","")</f>
        <v/>
      </c>
      <c r="H19" s="3"/>
    </row>
    <row r="20" spans="1:8" ht="21" customHeight="1">
      <c r="A20" s="71"/>
      <c r="B20" s="72"/>
      <c r="C20" s="153"/>
      <c r="D20" s="154"/>
      <c r="E20" s="155"/>
      <c r="F20" s="73"/>
      <c r="G20" s="30" t="str">
        <f t="shared" si="1"/>
        <v/>
      </c>
      <c r="H20" s="3"/>
    </row>
    <row r="21" spans="1:8" ht="21" customHeight="1">
      <c r="A21" s="71"/>
      <c r="B21" s="72"/>
      <c r="C21" s="153"/>
      <c r="D21" s="154"/>
      <c r="E21" s="155"/>
      <c r="F21" s="73"/>
      <c r="G21" s="30" t="str">
        <f t="shared" si="1"/>
        <v/>
      </c>
      <c r="H21" s="3"/>
    </row>
    <row r="22" spans="1:8" ht="21" customHeight="1">
      <c r="A22" s="71"/>
      <c r="B22" s="72"/>
      <c r="C22" s="153"/>
      <c r="D22" s="154"/>
      <c r="E22" s="155"/>
      <c r="F22" s="73"/>
      <c r="G22" s="30" t="str">
        <f t="shared" si="1"/>
        <v/>
      </c>
      <c r="H22" s="3"/>
    </row>
    <row r="23" spans="1:8" ht="21" customHeight="1">
      <c r="A23" s="71"/>
      <c r="B23" s="72"/>
      <c r="C23" s="153"/>
      <c r="D23" s="154"/>
      <c r="E23" s="155"/>
      <c r="F23" s="73"/>
      <c r="G23" s="30" t="str">
        <f t="shared" si="1"/>
        <v/>
      </c>
      <c r="H23" s="3"/>
    </row>
    <row r="24" spans="1:8" ht="21" customHeight="1">
      <c r="A24" s="71"/>
      <c r="B24" s="72"/>
      <c r="C24" s="153"/>
      <c r="D24" s="154"/>
      <c r="E24" s="155"/>
      <c r="F24" s="74"/>
      <c r="G24" s="30" t="str">
        <f t="shared" si="1"/>
        <v/>
      </c>
      <c r="H24" s="3"/>
    </row>
    <row r="25" spans="1:8" ht="21" customHeight="1">
      <c r="A25" s="71"/>
      <c r="B25" s="72"/>
      <c r="C25" s="153"/>
      <c r="D25" s="154"/>
      <c r="E25" s="155"/>
      <c r="F25" s="73"/>
      <c r="G25" s="30" t="str">
        <f t="shared" si="1"/>
        <v/>
      </c>
      <c r="H25" s="3"/>
    </row>
    <row r="26" spans="1:8" ht="21" customHeight="1">
      <c r="A26" s="71"/>
      <c r="B26" s="72"/>
      <c r="C26" s="153"/>
      <c r="D26" s="154"/>
      <c r="E26" s="155"/>
      <c r="F26" s="73"/>
      <c r="G26" s="30" t="str">
        <f t="shared" si="1"/>
        <v/>
      </c>
      <c r="H26" s="3"/>
    </row>
    <row r="27" spans="1:8" ht="21" customHeight="1">
      <c r="A27" s="71"/>
      <c r="B27" s="72"/>
      <c r="C27" s="153"/>
      <c r="D27" s="154"/>
      <c r="E27" s="155"/>
      <c r="F27" s="73"/>
      <c r="G27" s="30" t="str">
        <f t="shared" si="1"/>
        <v/>
      </c>
      <c r="H27" s="3"/>
    </row>
    <row r="28" spans="1:8" ht="21" customHeight="1">
      <c r="A28" s="71"/>
      <c r="B28" s="72"/>
      <c r="C28" s="153"/>
      <c r="D28" s="154"/>
      <c r="E28" s="155"/>
      <c r="F28" s="73"/>
      <c r="G28" s="30" t="str">
        <f t="shared" si="1"/>
        <v/>
      </c>
      <c r="H28" s="3"/>
    </row>
    <row r="29" spans="1:8" ht="21" customHeight="1">
      <c r="A29" s="71"/>
      <c r="B29" s="72"/>
      <c r="C29" s="153"/>
      <c r="D29" s="154"/>
      <c r="E29" s="155"/>
      <c r="F29" s="73"/>
      <c r="G29" s="30" t="str">
        <f t="shared" si="1"/>
        <v/>
      </c>
      <c r="H29" s="3"/>
    </row>
    <row r="30" spans="1:8" ht="21" customHeight="1">
      <c r="A30" s="71"/>
      <c r="B30" s="72"/>
      <c r="C30" s="153"/>
      <c r="D30" s="154"/>
      <c r="E30" s="155"/>
      <c r="F30" s="73"/>
      <c r="G30" s="30" t="str">
        <f t="shared" si="1"/>
        <v/>
      </c>
      <c r="H30" s="3"/>
    </row>
    <row r="31" spans="1:8" ht="21" customHeight="1">
      <c r="A31" s="71"/>
      <c r="B31" s="72"/>
      <c r="C31" s="153"/>
      <c r="D31" s="154"/>
      <c r="E31" s="155"/>
      <c r="F31" s="73"/>
      <c r="G31" s="30" t="str">
        <f t="shared" si="1"/>
        <v/>
      </c>
      <c r="H31" s="3"/>
    </row>
    <row r="32" spans="1:8" ht="21" customHeight="1">
      <c r="A32" s="71"/>
      <c r="B32" s="72"/>
      <c r="C32" s="153"/>
      <c r="D32" s="154"/>
      <c r="E32" s="155"/>
      <c r="F32" s="73"/>
      <c r="G32" s="30" t="str">
        <f t="shared" si="1"/>
        <v/>
      </c>
      <c r="H32" s="3"/>
    </row>
    <row r="33" spans="1:8" ht="21" customHeight="1">
      <c r="A33" s="71"/>
      <c r="B33" s="72"/>
      <c r="C33" s="153"/>
      <c r="D33" s="154"/>
      <c r="E33" s="155"/>
      <c r="F33" s="73"/>
      <c r="G33" s="30" t="str">
        <f t="shared" si="1"/>
        <v/>
      </c>
      <c r="H33" s="3"/>
    </row>
    <row r="34" spans="1:8" ht="21" customHeight="1">
      <c r="A34" s="75"/>
      <c r="B34" s="76"/>
      <c r="C34" s="159"/>
      <c r="D34" s="160"/>
      <c r="E34" s="161"/>
      <c r="F34" s="77"/>
      <c r="G34" s="30" t="str">
        <f t="shared" si="1"/>
        <v/>
      </c>
      <c r="H34" s="3"/>
    </row>
  </sheetData>
  <sheetProtection sheet="1" objects="1" scenarios="1"/>
  <mergeCells count="33">
    <mergeCell ref="C32:E32"/>
    <mergeCell ref="C33:E33"/>
    <mergeCell ref="C34:E34"/>
    <mergeCell ref="C26:E26"/>
    <mergeCell ref="C27:E27"/>
    <mergeCell ref="C28:E28"/>
    <mergeCell ref="C29:E29"/>
    <mergeCell ref="C30:E30"/>
    <mergeCell ref="C31:E31"/>
    <mergeCell ref="C25:E25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13:E13"/>
    <mergeCell ref="A1:F1"/>
    <mergeCell ref="D3:F3"/>
    <mergeCell ref="A5:B5"/>
    <mergeCell ref="C5:E5"/>
    <mergeCell ref="C6:E6"/>
    <mergeCell ref="C7:E7"/>
    <mergeCell ref="C8:E8"/>
    <mergeCell ref="C9:E9"/>
    <mergeCell ref="C10:E10"/>
    <mergeCell ref="C11:E11"/>
    <mergeCell ref="C12:E12"/>
  </mergeCells>
  <phoneticPr fontId="1"/>
  <dataValidations count="2">
    <dataValidation imeMode="off" allowBlank="1" showInputMessage="1" showErrorMessage="1" sqref="B6:B34" xr:uid="{A0EA8E0B-7BF4-4171-AD98-6CB8CC0E2230}"/>
    <dataValidation imeMode="on" allowBlank="1" showInputMessage="1" showErrorMessage="1" sqref="C6:E34" xr:uid="{D3F020D4-9FC3-452A-B5FA-F7B1722EAE47}"/>
  </dataValidations>
  <pageMargins left="0.9" right="0.62992125984251968" top="0.62992125984251968" bottom="0.45" header="0.31496062992125984" footer="0.31496062992125984"/>
  <pageSetup paperSize="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9B509F-612E-4A9A-B10E-3C2E2B4812F4}">
          <x14:formula1>
            <xm:f>Sheet2!$A$1:$A$30</xm:f>
          </x14:formula1>
          <xm:sqref>A6:A34</xm:sqref>
        </x14:dataValidation>
        <x14:dataValidation type="whole" errorStyle="warning" imeMode="off" allowBlank="1" showInputMessage="1" showErrorMessage="1" error="会員数以下にしてください" xr:uid="{3506FC7B-D021-4148-A034-B4D8E7C3D393}">
          <x14:formula1>
            <xm:f>1</xm:f>
          </x14:formula1>
          <x14:formula2>
            <xm:f>'申請書（最初に入力）'!$Q$26</xm:f>
          </x14:formula2>
          <xm:sqref>F6:F34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E2480-1CB3-45FA-B4B2-72C95DD1D18A}">
  <sheetPr>
    <pageSetUpPr fitToPage="1"/>
  </sheetPr>
  <dimension ref="A1:V30"/>
  <sheetViews>
    <sheetView view="pageBreakPreview" zoomScaleNormal="100" zoomScaleSheetLayoutView="100" workbookViewId="0">
      <selection activeCell="G3" sqref="G3:M3"/>
    </sheetView>
  </sheetViews>
  <sheetFormatPr defaultRowHeight="18.75"/>
  <cols>
    <col min="1" max="2" width="2.625" customWidth="1"/>
    <col min="3" max="3" width="15.625" customWidth="1"/>
    <col min="4" max="4" width="2.625" customWidth="1"/>
    <col min="5" max="5" width="5.625" customWidth="1"/>
    <col min="6" max="6" width="10.625" customWidth="1"/>
    <col min="7" max="7" width="5.625" customWidth="1"/>
    <col min="8" max="8" width="7.625" customWidth="1"/>
    <col min="9" max="10" width="3.625" customWidth="1"/>
    <col min="11" max="11" width="6.625" customWidth="1"/>
    <col min="12" max="12" width="4.625" customWidth="1"/>
    <col min="13" max="13" width="9.75" customWidth="1"/>
  </cols>
  <sheetData>
    <row r="1" spans="1:22" ht="30" customHeight="1">
      <c r="A1" s="298" t="s">
        <v>179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3"/>
      <c r="O1" s="3"/>
    </row>
    <row r="2" spans="1:22" ht="1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2" ht="32.25" customHeight="1">
      <c r="A3" s="3"/>
      <c r="B3" s="3"/>
      <c r="C3" s="3"/>
      <c r="D3" s="3"/>
      <c r="E3" s="3"/>
      <c r="F3" s="5" t="s">
        <v>23</v>
      </c>
      <c r="G3" s="300" t="str">
        <f>IF('申請書（最初に入力）'!G5="","",'申請書（最初に入力）'!G5)</f>
        <v/>
      </c>
      <c r="H3" s="301"/>
      <c r="I3" s="301"/>
      <c r="J3" s="301"/>
      <c r="K3" s="301"/>
      <c r="L3" s="301"/>
      <c r="M3" s="302"/>
      <c r="N3" s="3"/>
      <c r="O3" s="3"/>
    </row>
    <row r="4" spans="1:22" ht="10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22" ht="25.5" customHeight="1">
      <c r="A5" s="1" t="s">
        <v>30</v>
      </c>
      <c r="B5" s="1"/>
      <c r="C5" s="3"/>
      <c r="D5" s="3"/>
      <c r="E5" s="3"/>
      <c r="F5" s="3"/>
      <c r="G5" s="3"/>
      <c r="H5" s="3"/>
      <c r="I5" s="3"/>
      <c r="J5" s="3"/>
      <c r="K5" s="3"/>
      <c r="L5" s="3"/>
      <c r="M5" s="54" t="s">
        <v>68</v>
      </c>
      <c r="N5" s="3"/>
      <c r="O5" s="3"/>
    </row>
    <row r="6" spans="1:22" ht="24.95" customHeight="1">
      <c r="A6" s="128" t="s">
        <v>24</v>
      </c>
      <c r="B6" s="121"/>
      <c r="C6" s="121"/>
      <c r="D6" s="122"/>
      <c r="E6" s="128" t="s">
        <v>29</v>
      </c>
      <c r="F6" s="121"/>
      <c r="G6" s="128" t="s">
        <v>28</v>
      </c>
      <c r="H6" s="121"/>
      <c r="I6" s="121"/>
      <c r="J6" s="121"/>
      <c r="K6" s="121"/>
      <c r="L6" s="121"/>
      <c r="M6" s="122"/>
      <c r="N6" s="3"/>
      <c r="O6" s="3"/>
    </row>
    <row r="7" spans="1:22" ht="24.95" customHeight="1">
      <c r="A7" s="190" t="s">
        <v>34</v>
      </c>
      <c r="B7" s="191"/>
      <c r="C7" s="191"/>
      <c r="D7" s="192"/>
      <c r="E7" s="196" t="str">
        <f>IF(L7&gt;0,(H7*L7),"")</f>
        <v/>
      </c>
      <c r="F7" s="197"/>
      <c r="G7" s="11" t="s">
        <v>25</v>
      </c>
      <c r="H7" s="79"/>
      <c r="I7" s="10" t="s">
        <v>10</v>
      </c>
      <c r="J7" s="8" t="s">
        <v>26</v>
      </c>
      <c r="K7" s="8" t="s">
        <v>27</v>
      </c>
      <c r="L7" s="80"/>
      <c r="M7" s="9" t="s">
        <v>4</v>
      </c>
      <c r="N7" s="78" t="str">
        <f>IF(L7="","",IF(H7="","「会費」を入力してください。",""))</f>
        <v/>
      </c>
      <c r="O7" s="3"/>
    </row>
    <row r="8" spans="1:22" ht="19.5" customHeight="1">
      <c r="A8" s="193"/>
      <c r="B8" s="194"/>
      <c r="C8" s="194"/>
      <c r="D8" s="195"/>
      <c r="E8" s="188"/>
      <c r="F8" s="189"/>
      <c r="G8" s="207"/>
      <c r="H8" s="208"/>
      <c r="I8" s="208"/>
      <c r="J8" s="208"/>
      <c r="K8" s="208"/>
      <c r="L8" s="208"/>
      <c r="M8" s="209"/>
      <c r="N8" s="30" t="str">
        <f>IF(AND(E8&gt;0,G8=""),"会費の内訳を入力してください","")</f>
        <v/>
      </c>
      <c r="O8" s="58"/>
      <c r="P8" s="59"/>
      <c r="Q8" s="59"/>
      <c r="R8" s="59"/>
      <c r="S8" s="59"/>
      <c r="T8" s="59"/>
      <c r="U8" s="59"/>
      <c r="V8" s="59"/>
    </row>
    <row r="9" spans="1:22" ht="24.95" customHeight="1">
      <c r="A9" s="198" t="s">
        <v>38</v>
      </c>
      <c r="B9" s="199"/>
      <c r="C9" s="199"/>
      <c r="D9" s="200"/>
      <c r="E9" s="179" t="str">
        <f>'申請書（最初に入力）'!H17</f>
        <v/>
      </c>
      <c r="F9" s="179"/>
      <c r="G9" s="187" t="s">
        <v>31</v>
      </c>
      <c r="H9" s="187"/>
      <c r="I9" s="187"/>
      <c r="J9" s="187"/>
      <c r="K9" s="187"/>
      <c r="L9" s="187"/>
      <c r="M9" s="187"/>
      <c r="N9" s="3"/>
      <c r="O9" s="58"/>
      <c r="P9" s="59"/>
      <c r="Q9" s="59"/>
      <c r="R9" s="59"/>
      <c r="S9" s="59"/>
      <c r="T9" s="59"/>
      <c r="U9" s="59"/>
      <c r="V9" s="59"/>
    </row>
    <row r="10" spans="1:22" ht="24.95" customHeight="1">
      <c r="A10" s="201"/>
      <c r="B10" s="202"/>
      <c r="C10" s="202"/>
      <c r="D10" s="203"/>
      <c r="E10" s="164"/>
      <c r="F10" s="164"/>
      <c r="G10" s="187" t="s">
        <v>32</v>
      </c>
      <c r="H10" s="187"/>
      <c r="I10" s="187"/>
      <c r="J10" s="187"/>
      <c r="K10" s="187"/>
      <c r="L10" s="187"/>
      <c r="M10" s="187"/>
      <c r="N10" s="3"/>
      <c r="O10" s="58"/>
      <c r="P10" s="59"/>
      <c r="Q10" s="59"/>
      <c r="R10" s="59"/>
      <c r="S10" s="59"/>
      <c r="T10" s="59"/>
      <c r="U10" s="59"/>
      <c r="V10" s="59"/>
    </row>
    <row r="11" spans="1:22" ht="24.95" customHeight="1">
      <c r="A11" s="204"/>
      <c r="B11" s="205"/>
      <c r="C11" s="205"/>
      <c r="D11" s="206"/>
      <c r="E11" s="164">
        <v>0</v>
      </c>
      <c r="F11" s="164"/>
      <c r="G11" s="187" t="s">
        <v>33</v>
      </c>
      <c r="H11" s="187"/>
      <c r="I11" s="187"/>
      <c r="J11" s="187"/>
      <c r="K11" s="187"/>
      <c r="L11" s="187"/>
      <c r="M11" s="187"/>
      <c r="N11" s="3"/>
      <c r="O11" s="58"/>
      <c r="P11" s="59"/>
      <c r="Q11" s="59"/>
      <c r="R11" s="59"/>
      <c r="S11" s="59"/>
      <c r="T11" s="59"/>
      <c r="U11" s="59"/>
      <c r="V11" s="59"/>
    </row>
    <row r="12" spans="1:22" ht="24.95" customHeight="1">
      <c r="A12" s="181" t="s">
        <v>39</v>
      </c>
      <c r="B12" s="182"/>
      <c r="C12" s="182"/>
      <c r="D12" s="183"/>
      <c r="E12" s="172"/>
      <c r="F12" s="172"/>
      <c r="G12" s="185"/>
      <c r="H12" s="185"/>
      <c r="I12" s="185"/>
      <c r="J12" s="185"/>
      <c r="K12" s="185"/>
      <c r="L12" s="185"/>
      <c r="M12" s="185"/>
      <c r="N12" s="30" t="str">
        <f>IF(AND(E12&gt;0,B13="",G12=""),"「その他（　）」又は「説明」に収入の内容（内訳）を入力してください。","")</f>
        <v/>
      </c>
      <c r="O12" s="58"/>
      <c r="P12" s="59"/>
      <c r="Q12" s="59"/>
      <c r="R12" s="59"/>
      <c r="S12" s="59"/>
      <c r="T12" s="59"/>
      <c r="U12" s="59"/>
      <c r="V12" s="59"/>
    </row>
    <row r="13" spans="1:22" ht="23.25" customHeight="1">
      <c r="A13" s="29" t="s">
        <v>50</v>
      </c>
      <c r="B13" s="184"/>
      <c r="C13" s="184"/>
      <c r="D13" s="28" t="s">
        <v>51</v>
      </c>
      <c r="E13" s="174"/>
      <c r="F13" s="174"/>
      <c r="G13" s="186"/>
      <c r="H13" s="186"/>
      <c r="I13" s="186"/>
      <c r="J13" s="186"/>
      <c r="K13" s="186"/>
      <c r="L13" s="186"/>
      <c r="M13" s="186"/>
      <c r="N13" s="30" t="str">
        <f>IF(AND(E13&gt;0,B13="",G13=""),"「その他（　）」又は「説明」に収入の内容（内訳）を入力してください。","")</f>
        <v/>
      </c>
      <c r="O13" s="58"/>
      <c r="P13" s="59"/>
      <c r="Q13" s="59"/>
      <c r="R13" s="59"/>
      <c r="S13" s="59"/>
      <c r="T13" s="59"/>
      <c r="U13" s="59"/>
      <c r="V13" s="59"/>
    </row>
    <row r="14" spans="1:22" ht="24.95" customHeight="1">
      <c r="A14" s="128" t="s">
        <v>35</v>
      </c>
      <c r="B14" s="121"/>
      <c r="C14" s="121"/>
      <c r="D14" s="122"/>
      <c r="E14" s="164"/>
      <c r="F14" s="164"/>
      <c r="G14" s="187"/>
      <c r="H14" s="187"/>
      <c r="I14" s="187"/>
      <c r="J14" s="187"/>
      <c r="K14" s="187"/>
      <c r="L14" s="187"/>
      <c r="M14" s="187"/>
      <c r="N14" s="3"/>
      <c r="O14" s="58"/>
      <c r="P14" s="59"/>
      <c r="Q14" s="59"/>
      <c r="R14" s="59"/>
      <c r="S14" s="59"/>
      <c r="T14" s="59"/>
      <c r="U14" s="59"/>
      <c r="V14" s="59"/>
    </row>
    <row r="15" spans="1:22" ht="27.95" customHeight="1">
      <c r="A15" s="128" t="s">
        <v>36</v>
      </c>
      <c r="B15" s="121"/>
      <c r="C15" s="121"/>
      <c r="D15" s="122"/>
      <c r="E15" s="179" t="str">
        <f>IF(SUM(E7:F14)&gt;0,SUM(E7:F14),"")</f>
        <v/>
      </c>
      <c r="F15" s="179"/>
      <c r="G15" s="187"/>
      <c r="H15" s="187"/>
      <c r="I15" s="187"/>
      <c r="J15" s="187"/>
      <c r="K15" s="187"/>
      <c r="L15" s="187"/>
      <c r="M15" s="187"/>
      <c r="N15" s="3"/>
      <c r="O15" s="3"/>
    </row>
    <row r="16" spans="1:22" ht="9.9499999999999993" customHeight="1">
      <c r="A16" s="25"/>
      <c r="B16" s="25"/>
      <c r="C16" s="26"/>
      <c r="D16" s="26"/>
      <c r="E16" s="10"/>
      <c r="F16" s="10"/>
      <c r="G16" s="10"/>
      <c r="H16" s="10"/>
      <c r="I16" s="10"/>
      <c r="J16" s="10"/>
      <c r="K16" s="10"/>
      <c r="L16" s="10"/>
      <c r="M16" s="10"/>
      <c r="N16" s="3"/>
      <c r="O16" s="3"/>
    </row>
    <row r="17" spans="1:15" ht="24.95" customHeight="1">
      <c r="A17" s="12" t="s">
        <v>37</v>
      </c>
      <c r="B17" s="12"/>
      <c r="C17" s="13"/>
      <c r="D17" s="13"/>
      <c r="E17" s="14"/>
      <c r="F17" s="14"/>
      <c r="G17" s="14"/>
      <c r="H17" s="14"/>
      <c r="I17" s="14"/>
      <c r="J17" s="14"/>
      <c r="K17" s="14"/>
      <c r="L17" s="14"/>
      <c r="M17" s="55" t="s">
        <v>68</v>
      </c>
      <c r="N17" s="3"/>
      <c r="O17" s="3"/>
    </row>
    <row r="18" spans="1:15" ht="24.95" customHeight="1">
      <c r="A18" s="128" t="s">
        <v>24</v>
      </c>
      <c r="B18" s="121"/>
      <c r="C18" s="121"/>
      <c r="D18" s="122"/>
      <c r="E18" s="128" t="s">
        <v>29</v>
      </c>
      <c r="F18" s="121"/>
      <c r="G18" s="128" t="s">
        <v>28</v>
      </c>
      <c r="H18" s="121"/>
      <c r="I18" s="121"/>
      <c r="J18" s="121"/>
      <c r="K18" s="121"/>
      <c r="L18" s="121"/>
      <c r="M18" s="122"/>
      <c r="N18" s="3"/>
      <c r="O18" s="3"/>
    </row>
    <row r="19" spans="1:15" ht="32.1" customHeight="1">
      <c r="A19" s="128" t="s">
        <v>40</v>
      </c>
      <c r="B19" s="121"/>
      <c r="C19" s="121"/>
      <c r="D19" s="122"/>
      <c r="E19" s="164">
        <v>0</v>
      </c>
      <c r="F19" s="164"/>
      <c r="G19" s="165"/>
      <c r="H19" s="165"/>
      <c r="I19" s="165"/>
      <c r="J19" s="165"/>
      <c r="K19" s="165"/>
      <c r="L19" s="165"/>
      <c r="M19" s="165"/>
      <c r="N19" s="30" t="str">
        <f>IF(AND(E19&gt;0,G19=""),"支出の内容（内訳）を入力してください。","")</f>
        <v/>
      </c>
      <c r="O19" s="3"/>
    </row>
    <row r="20" spans="1:15" ht="32.1" customHeight="1">
      <c r="A20" s="128" t="s">
        <v>41</v>
      </c>
      <c r="B20" s="121"/>
      <c r="C20" s="121"/>
      <c r="D20" s="122"/>
      <c r="E20" s="164"/>
      <c r="F20" s="164"/>
      <c r="G20" s="165"/>
      <c r="H20" s="165"/>
      <c r="I20" s="165"/>
      <c r="J20" s="165"/>
      <c r="K20" s="165"/>
      <c r="L20" s="165"/>
      <c r="M20" s="165"/>
      <c r="N20" s="30" t="str">
        <f>IF(AND(E20&gt;0,G20=""),"支出の内容（内訳）を入力してください。","")</f>
        <v/>
      </c>
      <c r="O20" s="3"/>
    </row>
    <row r="21" spans="1:15" ht="32.1" customHeight="1">
      <c r="A21" s="166" t="s">
        <v>44</v>
      </c>
      <c r="B21" s="167"/>
      <c r="C21" s="128" t="s">
        <v>42</v>
      </c>
      <c r="D21" s="122"/>
      <c r="E21" s="164"/>
      <c r="F21" s="164"/>
      <c r="G21" s="165"/>
      <c r="H21" s="165"/>
      <c r="I21" s="165"/>
      <c r="J21" s="165"/>
      <c r="K21" s="165"/>
      <c r="L21" s="165"/>
      <c r="M21" s="165"/>
      <c r="N21" s="30" t="str">
        <f t="shared" ref="N21:N27" si="0">IF(AND(E21&gt;0,G21=""),"支出の内容（内訳）を入力してください。","")</f>
        <v/>
      </c>
      <c r="O21" s="3"/>
    </row>
    <row r="22" spans="1:15" ht="32.1" customHeight="1">
      <c r="A22" s="168"/>
      <c r="B22" s="169"/>
      <c r="C22" s="128" t="s">
        <v>49</v>
      </c>
      <c r="D22" s="122"/>
      <c r="E22" s="164"/>
      <c r="F22" s="164"/>
      <c r="G22" s="165"/>
      <c r="H22" s="165"/>
      <c r="I22" s="165"/>
      <c r="J22" s="165"/>
      <c r="K22" s="165"/>
      <c r="L22" s="165"/>
      <c r="M22" s="165"/>
      <c r="N22" s="30" t="str">
        <f t="shared" si="0"/>
        <v/>
      </c>
      <c r="O22" s="3"/>
    </row>
    <row r="23" spans="1:15" ht="32.1" customHeight="1">
      <c r="A23" s="170"/>
      <c r="B23" s="171"/>
      <c r="C23" s="128" t="s">
        <v>43</v>
      </c>
      <c r="D23" s="122"/>
      <c r="E23" s="164">
        <v>0</v>
      </c>
      <c r="F23" s="164"/>
      <c r="G23" s="165"/>
      <c r="H23" s="165"/>
      <c r="I23" s="165"/>
      <c r="J23" s="165"/>
      <c r="K23" s="165"/>
      <c r="L23" s="165"/>
      <c r="M23" s="165"/>
      <c r="N23" s="30" t="str">
        <f t="shared" si="0"/>
        <v/>
      </c>
      <c r="O23" s="3"/>
    </row>
    <row r="24" spans="1:15" ht="28.5" customHeight="1">
      <c r="A24" s="166" t="s">
        <v>47</v>
      </c>
      <c r="B24" s="167"/>
      <c r="C24" s="128" t="s">
        <v>45</v>
      </c>
      <c r="D24" s="122"/>
      <c r="E24" s="164"/>
      <c r="F24" s="164"/>
      <c r="G24" s="173"/>
      <c r="H24" s="173"/>
      <c r="I24" s="173"/>
      <c r="J24" s="173"/>
      <c r="K24" s="173"/>
      <c r="L24" s="173"/>
      <c r="M24" s="173"/>
      <c r="N24" s="30" t="str">
        <f t="shared" si="0"/>
        <v/>
      </c>
      <c r="O24" s="3"/>
    </row>
    <row r="25" spans="1:15" ht="28.5" customHeight="1">
      <c r="A25" s="168"/>
      <c r="B25" s="169"/>
      <c r="C25" s="128" t="s">
        <v>46</v>
      </c>
      <c r="D25" s="122"/>
      <c r="E25" s="164"/>
      <c r="F25" s="164"/>
      <c r="G25" s="165"/>
      <c r="H25" s="165"/>
      <c r="I25" s="165"/>
      <c r="J25" s="165"/>
      <c r="K25" s="165"/>
      <c r="L25" s="165"/>
      <c r="M25" s="165"/>
      <c r="N25" s="30" t="str">
        <f t="shared" si="0"/>
        <v/>
      </c>
      <c r="O25" s="3"/>
    </row>
    <row r="26" spans="1:15" ht="28.5" customHeight="1">
      <c r="A26" s="170"/>
      <c r="B26" s="171"/>
      <c r="C26" s="128" t="s">
        <v>104</v>
      </c>
      <c r="D26" s="122"/>
      <c r="E26" s="164"/>
      <c r="F26" s="164"/>
      <c r="G26" s="165"/>
      <c r="H26" s="165"/>
      <c r="I26" s="165"/>
      <c r="J26" s="165"/>
      <c r="K26" s="165"/>
      <c r="L26" s="165"/>
      <c r="M26" s="165"/>
      <c r="N26" s="30" t="str">
        <f t="shared" si="0"/>
        <v/>
      </c>
      <c r="O26" s="3"/>
    </row>
    <row r="27" spans="1:15" ht="32.1" customHeight="1">
      <c r="A27" s="128" t="s">
        <v>48</v>
      </c>
      <c r="B27" s="121"/>
      <c r="C27" s="121"/>
      <c r="D27" s="122"/>
      <c r="E27" s="164"/>
      <c r="F27" s="164"/>
      <c r="G27" s="165"/>
      <c r="H27" s="165"/>
      <c r="I27" s="165"/>
      <c r="J27" s="165"/>
      <c r="K27" s="165"/>
      <c r="L27" s="165"/>
      <c r="M27" s="165"/>
      <c r="N27" s="30" t="str">
        <f t="shared" si="0"/>
        <v/>
      </c>
      <c r="O27" s="3"/>
    </row>
    <row r="28" spans="1:15" ht="24.95" customHeight="1">
      <c r="A28" s="181" t="s">
        <v>39</v>
      </c>
      <c r="B28" s="182"/>
      <c r="C28" s="182"/>
      <c r="D28" s="183"/>
      <c r="E28" s="172"/>
      <c r="F28" s="172"/>
      <c r="G28" s="162"/>
      <c r="H28" s="163"/>
      <c r="I28" s="163"/>
      <c r="J28" s="163"/>
      <c r="K28" s="163"/>
      <c r="L28" s="163"/>
      <c r="M28" s="163"/>
      <c r="N28" s="30" t="str">
        <f>IF(AND(E28&gt;0,B29="",G28=""),"「その他（　）」又は「説明」に支出の内容（内訳）を入力してください。","")</f>
        <v/>
      </c>
      <c r="O28" s="3"/>
    </row>
    <row r="29" spans="1:15" ht="24.95" customHeight="1">
      <c r="A29" s="27" t="s">
        <v>50</v>
      </c>
      <c r="B29" s="180"/>
      <c r="C29" s="180"/>
      <c r="D29" s="24" t="s">
        <v>51</v>
      </c>
      <c r="E29" s="174"/>
      <c r="F29" s="174"/>
      <c r="G29" s="175"/>
      <c r="H29" s="175"/>
      <c r="I29" s="175"/>
      <c r="J29" s="175"/>
      <c r="K29" s="175"/>
      <c r="L29" s="175"/>
      <c r="M29" s="175"/>
      <c r="N29" s="30" t="str">
        <f>IF(AND(E29&gt;0,B29="",G29=""),"「その他（　）」又は「説明」に支出の内容（内訳）を入力してください。","")</f>
        <v/>
      </c>
      <c r="O29" s="3"/>
    </row>
    <row r="30" spans="1:15" ht="27.95" customHeight="1">
      <c r="A30" s="128" t="s">
        <v>36</v>
      </c>
      <c r="B30" s="121"/>
      <c r="C30" s="121"/>
      <c r="D30" s="122"/>
      <c r="E30" s="179" t="str">
        <f>IF(SUM(E19:F29)&gt;0,SUM(E19:F29),"")</f>
        <v/>
      </c>
      <c r="F30" s="179"/>
      <c r="G30" s="176"/>
      <c r="H30" s="177"/>
      <c r="I30" s="177"/>
      <c r="J30" s="177"/>
      <c r="K30" s="177"/>
      <c r="L30" s="177"/>
      <c r="M30" s="178"/>
      <c r="N30" s="78" t="str">
        <f>IF(E30="","",IF(E15&lt;&gt;E30,"「収入」と「支出」の合計が一致しません！",""))</f>
        <v/>
      </c>
      <c r="O30" s="3"/>
    </row>
  </sheetData>
  <sheetProtection sheet="1" objects="1" scenarios="1"/>
  <mergeCells count="69">
    <mergeCell ref="A1:M1"/>
    <mergeCell ref="E8:F8"/>
    <mergeCell ref="A6:D6"/>
    <mergeCell ref="A7:D8"/>
    <mergeCell ref="G10:M10"/>
    <mergeCell ref="E7:F7"/>
    <mergeCell ref="E6:F6"/>
    <mergeCell ref="E9:F9"/>
    <mergeCell ref="E10:F10"/>
    <mergeCell ref="A9:D11"/>
    <mergeCell ref="G11:M11"/>
    <mergeCell ref="E11:F11"/>
    <mergeCell ref="G8:M8"/>
    <mergeCell ref="G21:M21"/>
    <mergeCell ref="G22:M22"/>
    <mergeCell ref="G15:M15"/>
    <mergeCell ref="E15:F15"/>
    <mergeCell ref="E20:F20"/>
    <mergeCell ref="G19:M19"/>
    <mergeCell ref="G20:M20"/>
    <mergeCell ref="G18:M18"/>
    <mergeCell ref="E19:F19"/>
    <mergeCell ref="G12:M12"/>
    <mergeCell ref="G13:M13"/>
    <mergeCell ref="G14:M14"/>
    <mergeCell ref="G3:M3"/>
    <mergeCell ref="G6:M6"/>
    <mergeCell ref="G9:M9"/>
    <mergeCell ref="E12:F12"/>
    <mergeCell ref="E13:F13"/>
    <mergeCell ref="E14:F14"/>
    <mergeCell ref="E18:F18"/>
    <mergeCell ref="A12:D12"/>
    <mergeCell ref="B13:C13"/>
    <mergeCell ref="A14:D14"/>
    <mergeCell ref="A15:D15"/>
    <mergeCell ref="A18:D18"/>
    <mergeCell ref="A30:D30"/>
    <mergeCell ref="G23:M23"/>
    <mergeCell ref="G24:M24"/>
    <mergeCell ref="G26:M26"/>
    <mergeCell ref="G27:M27"/>
    <mergeCell ref="E29:F29"/>
    <mergeCell ref="G29:M29"/>
    <mergeCell ref="E26:F26"/>
    <mergeCell ref="E24:F24"/>
    <mergeCell ref="E23:F23"/>
    <mergeCell ref="G30:M30"/>
    <mergeCell ref="E30:F30"/>
    <mergeCell ref="B29:C29"/>
    <mergeCell ref="A28:D28"/>
    <mergeCell ref="A27:D27"/>
    <mergeCell ref="A21:B23"/>
    <mergeCell ref="G28:M28"/>
    <mergeCell ref="A19:D19"/>
    <mergeCell ref="A20:D20"/>
    <mergeCell ref="E25:F25"/>
    <mergeCell ref="G25:M25"/>
    <mergeCell ref="E22:F22"/>
    <mergeCell ref="E21:F21"/>
    <mergeCell ref="A24:B26"/>
    <mergeCell ref="C26:D26"/>
    <mergeCell ref="C21:D21"/>
    <mergeCell ref="C22:D22"/>
    <mergeCell ref="C23:D23"/>
    <mergeCell ref="C25:D25"/>
    <mergeCell ref="E27:F27"/>
    <mergeCell ref="C24:D24"/>
    <mergeCell ref="E28:F28"/>
  </mergeCells>
  <phoneticPr fontId="1"/>
  <dataValidations count="3">
    <dataValidation imeMode="hiragana" allowBlank="1" showInputMessage="1" showErrorMessage="1" sqref="B29:C29 G8:M8 G12:M13 G19:M29" xr:uid="{E3423E2A-10B2-45BD-9EB1-A4A89A539391}"/>
    <dataValidation imeMode="off" allowBlank="1" showInputMessage="1" showErrorMessage="1" sqref="E30:F30" xr:uid="{F529ACBE-661E-4E80-B89B-70671FC5CC05}"/>
    <dataValidation imeMode="halfAlpha" allowBlank="1" showInputMessage="1" showErrorMessage="1" sqref="H7 E8:F8 E10:F14 E19:F29" xr:uid="{A07739C2-A0CE-443F-8A9A-544343685602}"/>
  </dataValidations>
  <pageMargins left="0.86" right="0.46" top="0.47" bottom="0.49" header="0.3" footer="0.3"/>
  <pageSetup paperSize="9" orientation="portrait" r:id="rId1"/>
  <colBreaks count="1" manualBreakCount="1">
    <brk id="13" max="28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imeMode="halfAlpha" allowBlank="1" showInputMessage="1" showErrorMessage="1" error="会員数より大きな人数は、入力できません。" xr:uid="{1A2F8FB5-0D77-416D-9785-D9775CADEF04}">
          <x14:formula1>
            <xm:f>0</xm:f>
          </x14:formula1>
          <x14:formula2>
            <xm:f>'申請書（最初に入力）'!Q26</xm:f>
          </x14:formula2>
          <xm:sqref>L7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FF74F-0D83-4693-8719-9DBE1653FE3E}">
  <sheetPr>
    <pageSetUpPr fitToPage="1"/>
  </sheetPr>
  <dimension ref="A1:V30"/>
  <sheetViews>
    <sheetView view="pageBreakPreview" zoomScaleNormal="100" zoomScaleSheetLayoutView="100" workbookViewId="0">
      <selection activeCell="G3" sqref="G3:M3"/>
    </sheetView>
  </sheetViews>
  <sheetFormatPr defaultRowHeight="18.75"/>
  <cols>
    <col min="1" max="2" width="2.625" customWidth="1"/>
    <col min="3" max="3" width="15.625" customWidth="1"/>
    <col min="4" max="4" width="2.625" customWidth="1"/>
    <col min="5" max="5" width="5.625" customWidth="1"/>
    <col min="6" max="6" width="10.625" customWidth="1"/>
    <col min="7" max="7" width="5.625" customWidth="1"/>
    <col min="8" max="8" width="7.625" customWidth="1"/>
    <col min="9" max="10" width="3.625" customWidth="1"/>
    <col min="11" max="11" width="6.625" customWidth="1"/>
    <col min="12" max="12" width="4.625" customWidth="1"/>
    <col min="13" max="13" width="9.75" customWidth="1"/>
  </cols>
  <sheetData>
    <row r="1" spans="1:22" ht="30" customHeight="1">
      <c r="A1" s="298" t="s">
        <v>179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3"/>
      <c r="O1" s="3"/>
    </row>
    <row r="2" spans="1:22" ht="1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2" ht="32.25" customHeight="1">
      <c r="A3" s="3"/>
      <c r="B3" s="3"/>
      <c r="C3" s="3"/>
      <c r="D3" s="3"/>
      <c r="E3" s="3"/>
      <c r="F3" s="5" t="s">
        <v>23</v>
      </c>
      <c r="G3" s="300" t="s">
        <v>133</v>
      </c>
      <c r="H3" s="301"/>
      <c r="I3" s="301"/>
      <c r="J3" s="301"/>
      <c r="K3" s="301"/>
      <c r="L3" s="301"/>
      <c r="M3" s="302"/>
      <c r="N3" s="3"/>
      <c r="O3" s="3"/>
    </row>
    <row r="4" spans="1:22" ht="10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22" ht="25.5" customHeight="1">
      <c r="A5" s="1" t="s">
        <v>30</v>
      </c>
      <c r="B5" s="1"/>
      <c r="C5" s="3"/>
      <c r="D5" s="3"/>
      <c r="E5" s="3"/>
      <c r="F5" s="3"/>
      <c r="G5" s="3"/>
      <c r="H5" s="3"/>
      <c r="I5" s="3"/>
      <c r="J5" s="3"/>
      <c r="K5" s="3"/>
      <c r="L5" s="3"/>
      <c r="M5" s="54" t="s">
        <v>68</v>
      </c>
      <c r="N5" s="3"/>
      <c r="O5" s="3"/>
    </row>
    <row r="6" spans="1:22" ht="24.95" customHeight="1">
      <c r="A6" s="128" t="s">
        <v>24</v>
      </c>
      <c r="B6" s="121"/>
      <c r="C6" s="121"/>
      <c r="D6" s="122"/>
      <c r="E6" s="128" t="s">
        <v>29</v>
      </c>
      <c r="F6" s="121"/>
      <c r="G6" s="128" t="s">
        <v>28</v>
      </c>
      <c r="H6" s="121"/>
      <c r="I6" s="121"/>
      <c r="J6" s="121"/>
      <c r="K6" s="121"/>
      <c r="L6" s="121"/>
      <c r="M6" s="122"/>
      <c r="N6" s="3"/>
      <c r="O6" s="3"/>
    </row>
    <row r="7" spans="1:22" ht="24.95" customHeight="1">
      <c r="A7" s="190" t="s">
        <v>34</v>
      </c>
      <c r="B7" s="191"/>
      <c r="C7" s="191"/>
      <c r="D7" s="192"/>
      <c r="E7" s="196">
        <f>IF(L7&gt;0,(H7*L7),"")</f>
        <v>100000</v>
      </c>
      <c r="F7" s="197"/>
      <c r="G7" s="11" t="s">
        <v>25</v>
      </c>
      <c r="H7" s="81">
        <v>2000</v>
      </c>
      <c r="I7" s="10" t="s">
        <v>10</v>
      </c>
      <c r="J7" s="8" t="s">
        <v>26</v>
      </c>
      <c r="K7" s="8" t="s">
        <v>27</v>
      </c>
      <c r="L7" s="82">
        <v>50</v>
      </c>
      <c r="M7" s="9" t="s">
        <v>4</v>
      </c>
      <c r="N7" s="78"/>
      <c r="O7" s="3"/>
    </row>
    <row r="8" spans="1:22" ht="19.5" customHeight="1">
      <c r="A8" s="193"/>
      <c r="B8" s="194"/>
      <c r="C8" s="194"/>
      <c r="D8" s="195"/>
      <c r="E8" s="210">
        <v>5000</v>
      </c>
      <c r="F8" s="211"/>
      <c r="G8" s="212" t="s">
        <v>134</v>
      </c>
      <c r="H8" s="213"/>
      <c r="I8" s="213"/>
      <c r="J8" s="213"/>
      <c r="K8" s="213"/>
      <c r="L8" s="213"/>
      <c r="M8" s="214"/>
      <c r="N8" s="30"/>
      <c r="O8" s="58"/>
      <c r="P8" s="59"/>
      <c r="Q8" s="59"/>
      <c r="R8" s="59"/>
      <c r="S8" s="59"/>
      <c r="T8" s="59"/>
      <c r="U8" s="59"/>
      <c r="V8" s="59"/>
    </row>
    <row r="9" spans="1:22" ht="24.95" customHeight="1">
      <c r="A9" s="198" t="s">
        <v>38</v>
      </c>
      <c r="B9" s="199"/>
      <c r="C9" s="199"/>
      <c r="D9" s="200"/>
      <c r="E9" s="179">
        <v>32500</v>
      </c>
      <c r="F9" s="179"/>
      <c r="G9" s="187" t="s">
        <v>31</v>
      </c>
      <c r="H9" s="187"/>
      <c r="I9" s="187"/>
      <c r="J9" s="187"/>
      <c r="K9" s="187"/>
      <c r="L9" s="187"/>
      <c r="M9" s="187"/>
      <c r="N9" s="3"/>
      <c r="O9" s="58"/>
      <c r="P9" s="59"/>
      <c r="Q9" s="59"/>
      <c r="R9" s="59"/>
      <c r="S9" s="59"/>
      <c r="T9" s="59"/>
      <c r="U9" s="59"/>
      <c r="V9" s="59"/>
    </row>
    <row r="10" spans="1:22" ht="24.95" customHeight="1">
      <c r="A10" s="201"/>
      <c r="B10" s="202"/>
      <c r="C10" s="202"/>
      <c r="D10" s="203"/>
      <c r="E10" s="179">
        <v>80000</v>
      </c>
      <c r="F10" s="179"/>
      <c r="G10" s="187" t="s">
        <v>32</v>
      </c>
      <c r="H10" s="187"/>
      <c r="I10" s="187"/>
      <c r="J10" s="187"/>
      <c r="K10" s="187"/>
      <c r="L10" s="187"/>
      <c r="M10" s="187"/>
      <c r="N10" s="3"/>
      <c r="O10" s="58"/>
      <c r="P10" s="59"/>
      <c r="Q10" s="59"/>
      <c r="R10" s="59"/>
      <c r="S10" s="59"/>
      <c r="T10" s="59"/>
      <c r="U10" s="59"/>
      <c r="V10" s="59"/>
    </row>
    <row r="11" spans="1:22" ht="24.95" customHeight="1">
      <c r="A11" s="204"/>
      <c r="B11" s="205"/>
      <c r="C11" s="205"/>
      <c r="D11" s="206"/>
      <c r="E11" s="179">
        <v>75000</v>
      </c>
      <c r="F11" s="179"/>
      <c r="G11" s="187" t="s">
        <v>33</v>
      </c>
      <c r="H11" s="187"/>
      <c r="I11" s="187"/>
      <c r="J11" s="187"/>
      <c r="K11" s="187"/>
      <c r="L11" s="187"/>
      <c r="M11" s="187"/>
      <c r="N11" s="3"/>
      <c r="O11" s="58"/>
      <c r="P11" s="59"/>
      <c r="Q11" s="59"/>
      <c r="R11" s="59"/>
      <c r="S11" s="59"/>
      <c r="T11" s="59"/>
      <c r="U11" s="59"/>
      <c r="V11" s="59"/>
    </row>
    <row r="12" spans="1:22" ht="24.95" customHeight="1">
      <c r="A12" s="181" t="s">
        <v>39</v>
      </c>
      <c r="B12" s="182"/>
      <c r="C12" s="182"/>
      <c r="D12" s="183"/>
      <c r="E12" s="215">
        <v>20</v>
      </c>
      <c r="F12" s="215"/>
      <c r="G12" s="216" t="s">
        <v>135</v>
      </c>
      <c r="H12" s="216"/>
      <c r="I12" s="216"/>
      <c r="J12" s="216"/>
      <c r="K12" s="216"/>
      <c r="L12" s="216"/>
      <c r="M12" s="216"/>
      <c r="N12" s="30"/>
      <c r="O12" s="58"/>
      <c r="P12" s="59"/>
      <c r="Q12" s="59"/>
      <c r="R12" s="59"/>
      <c r="S12" s="59"/>
      <c r="T12" s="59"/>
      <c r="U12" s="59"/>
      <c r="V12" s="59"/>
    </row>
    <row r="13" spans="1:22" ht="23.25" customHeight="1">
      <c r="A13" s="29" t="s">
        <v>50</v>
      </c>
      <c r="B13" s="217" t="s">
        <v>136</v>
      </c>
      <c r="C13" s="217"/>
      <c r="D13" s="28" t="s">
        <v>51</v>
      </c>
      <c r="E13" s="218">
        <v>42000</v>
      </c>
      <c r="F13" s="218"/>
      <c r="G13" s="219" t="s">
        <v>137</v>
      </c>
      <c r="H13" s="219"/>
      <c r="I13" s="219"/>
      <c r="J13" s="219"/>
      <c r="K13" s="219"/>
      <c r="L13" s="219"/>
      <c r="M13" s="219"/>
      <c r="N13" s="30"/>
      <c r="O13" s="58"/>
      <c r="P13" s="59"/>
      <c r="Q13" s="59"/>
      <c r="R13" s="59"/>
      <c r="S13" s="59"/>
      <c r="T13" s="59"/>
      <c r="U13" s="59"/>
      <c r="V13" s="59"/>
    </row>
    <row r="14" spans="1:22" ht="24.95" customHeight="1">
      <c r="A14" s="128" t="s">
        <v>35</v>
      </c>
      <c r="B14" s="121"/>
      <c r="C14" s="121"/>
      <c r="D14" s="122"/>
      <c r="E14" s="179">
        <v>55274</v>
      </c>
      <c r="F14" s="179"/>
      <c r="G14" s="187"/>
      <c r="H14" s="187"/>
      <c r="I14" s="187"/>
      <c r="J14" s="187"/>
      <c r="K14" s="187"/>
      <c r="L14" s="187"/>
      <c r="M14" s="187"/>
      <c r="N14" s="3"/>
      <c r="O14" s="58"/>
      <c r="P14" s="59"/>
      <c r="Q14" s="59"/>
      <c r="R14" s="59"/>
      <c r="S14" s="59"/>
      <c r="T14" s="59"/>
      <c r="U14" s="59"/>
      <c r="V14" s="59"/>
    </row>
    <row r="15" spans="1:22" ht="27.95" customHeight="1">
      <c r="A15" s="128" t="s">
        <v>36</v>
      </c>
      <c r="B15" s="121"/>
      <c r="C15" s="121"/>
      <c r="D15" s="122"/>
      <c r="E15" s="179">
        <f>IF(SUM(E7:F14)&gt;0,SUM(E7:F14),"")</f>
        <v>389794</v>
      </c>
      <c r="F15" s="179"/>
      <c r="G15" s="187"/>
      <c r="H15" s="187"/>
      <c r="I15" s="187"/>
      <c r="J15" s="187"/>
      <c r="K15" s="187"/>
      <c r="L15" s="187"/>
      <c r="M15" s="187"/>
      <c r="N15" s="3"/>
      <c r="O15" s="3"/>
    </row>
    <row r="16" spans="1:22" ht="9.9499999999999993" customHeight="1">
      <c r="A16" s="25"/>
      <c r="B16" s="25"/>
      <c r="C16" s="26"/>
      <c r="D16" s="26"/>
      <c r="E16" s="10"/>
      <c r="F16" s="10"/>
      <c r="G16" s="10"/>
      <c r="H16" s="10"/>
      <c r="I16" s="10"/>
      <c r="J16" s="10"/>
      <c r="K16" s="10"/>
      <c r="L16" s="10"/>
      <c r="M16" s="10"/>
      <c r="N16" s="3"/>
      <c r="O16" s="3"/>
    </row>
    <row r="17" spans="1:15" ht="24.95" customHeight="1">
      <c r="A17" s="12" t="s">
        <v>37</v>
      </c>
      <c r="B17" s="12"/>
      <c r="C17" s="13"/>
      <c r="D17" s="13"/>
      <c r="E17" s="14"/>
      <c r="F17" s="14"/>
      <c r="G17" s="14"/>
      <c r="H17" s="14"/>
      <c r="I17" s="14"/>
      <c r="J17" s="14"/>
      <c r="K17" s="14"/>
      <c r="L17" s="14"/>
      <c r="M17" s="55" t="s">
        <v>68</v>
      </c>
      <c r="N17" s="3"/>
      <c r="O17" s="3"/>
    </row>
    <row r="18" spans="1:15" ht="24.95" customHeight="1">
      <c r="A18" s="128" t="s">
        <v>24</v>
      </c>
      <c r="B18" s="121"/>
      <c r="C18" s="121"/>
      <c r="D18" s="122"/>
      <c r="E18" s="128" t="s">
        <v>29</v>
      </c>
      <c r="F18" s="121"/>
      <c r="G18" s="128" t="s">
        <v>28</v>
      </c>
      <c r="H18" s="121"/>
      <c r="I18" s="121"/>
      <c r="J18" s="121"/>
      <c r="K18" s="121"/>
      <c r="L18" s="121"/>
      <c r="M18" s="122"/>
      <c r="N18" s="3"/>
      <c r="O18" s="3"/>
    </row>
    <row r="19" spans="1:15" ht="32.1" customHeight="1">
      <c r="A19" s="128" t="s">
        <v>40</v>
      </c>
      <c r="B19" s="121"/>
      <c r="C19" s="121"/>
      <c r="D19" s="122"/>
      <c r="E19" s="179">
        <v>10000</v>
      </c>
      <c r="F19" s="179"/>
      <c r="G19" s="220" t="s">
        <v>138</v>
      </c>
      <c r="H19" s="220"/>
      <c r="I19" s="220"/>
      <c r="J19" s="220"/>
      <c r="K19" s="220"/>
      <c r="L19" s="220"/>
      <c r="M19" s="220"/>
      <c r="N19" s="30"/>
      <c r="O19" s="3"/>
    </row>
    <row r="20" spans="1:15" ht="32.1" customHeight="1">
      <c r="A20" s="128" t="s">
        <v>41</v>
      </c>
      <c r="B20" s="121"/>
      <c r="C20" s="121"/>
      <c r="D20" s="122"/>
      <c r="E20" s="179"/>
      <c r="F20" s="179"/>
      <c r="G20" s="220"/>
      <c r="H20" s="220"/>
      <c r="I20" s="220"/>
      <c r="J20" s="220"/>
      <c r="K20" s="220"/>
      <c r="L20" s="220"/>
      <c r="M20" s="220"/>
      <c r="N20" s="30"/>
      <c r="O20" s="3"/>
    </row>
    <row r="21" spans="1:15" ht="32.1" customHeight="1">
      <c r="A21" s="166" t="s">
        <v>44</v>
      </c>
      <c r="B21" s="167"/>
      <c r="C21" s="128" t="s">
        <v>42</v>
      </c>
      <c r="D21" s="122"/>
      <c r="E21" s="179">
        <v>75000</v>
      </c>
      <c r="F21" s="179"/>
      <c r="G21" s="220" t="s">
        <v>139</v>
      </c>
      <c r="H21" s="220"/>
      <c r="I21" s="220"/>
      <c r="J21" s="220"/>
      <c r="K21" s="220"/>
      <c r="L21" s="220"/>
      <c r="M21" s="220"/>
      <c r="N21" s="30"/>
      <c r="O21" s="3"/>
    </row>
    <row r="22" spans="1:15" ht="32.1" customHeight="1">
      <c r="A22" s="168"/>
      <c r="B22" s="169"/>
      <c r="C22" s="128" t="s">
        <v>49</v>
      </c>
      <c r="D22" s="122"/>
      <c r="E22" s="179">
        <v>28000</v>
      </c>
      <c r="F22" s="179"/>
      <c r="G22" s="220" t="s">
        <v>140</v>
      </c>
      <c r="H22" s="220"/>
      <c r="I22" s="220"/>
      <c r="J22" s="220"/>
      <c r="K22" s="220"/>
      <c r="L22" s="220"/>
      <c r="M22" s="220"/>
      <c r="N22" s="30"/>
      <c r="O22" s="3"/>
    </row>
    <row r="23" spans="1:15" ht="32.1" customHeight="1">
      <c r="A23" s="170"/>
      <c r="B23" s="171"/>
      <c r="C23" s="128" t="s">
        <v>43</v>
      </c>
      <c r="D23" s="122"/>
      <c r="E23" s="179">
        <v>10000</v>
      </c>
      <c r="F23" s="179"/>
      <c r="G23" s="220" t="s">
        <v>141</v>
      </c>
      <c r="H23" s="220"/>
      <c r="I23" s="220"/>
      <c r="J23" s="220"/>
      <c r="K23" s="220"/>
      <c r="L23" s="220"/>
      <c r="M23" s="220"/>
      <c r="N23" s="30"/>
      <c r="O23" s="3"/>
    </row>
    <row r="24" spans="1:15" ht="28.5" customHeight="1">
      <c r="A24" s="166" t="s">
        <v>47</v>
      </c>
      <c r="B24" s="167"/>
      <c r="C24" s="128" t="s">
        <v>45</v>
      </c>
      <c r="D24" s="122"/>
      <c r="E24" s="179">
        <v>1100</v>
      </c>
      <c r="F24" s="179"/>
      <c r="G24" s="221" t="s">
        <v>142</v>
      </c>
      <c r="H24" s="221"/>
      <c r="I24" s="221"/>
      <c r="J24" s="221"/>
      <c r="K24" s="221"/>
      <c r="L24" s="221"/>
      <c r="M24" s="221"/>
      <c r="N24" s="30"/>
      <c r="O24" s="3"/>
    </row>
    <row r="25" spans="1:15" ht="28.5" customHeight="1">
      <c r="A25" s="168"/>
      <c r="B25" s="169"/>
      <c r="C25" s="128" t="s">
        <v>46</v>
      </c>
      <c r="D25" s="122"/>
      <c r="E25" s="179">
        <v>26000</v>
      </c>
      <c r="F25" s="179"/>
      <c r="G25" s="220" t="s">
        <v>143</v>
      </c>
      <c r="H25" s="220"/>
      <c r="I25" s="220"/>
      <c r="J25" s="220"/>
      <c r="K25" s="220"/>
      <c r="L25" s="220"/>
      <c r="M25" s="220"/>
      <c r="N25" s="30"/>
      <c r="O25" s="3"/>
    </row>
    <row r="26" spans="1:15" ht="28.5" customHeight="1">
      <c r="A26" s="170"/>
      <c r="B26" s="171"/>
      <c r="C26" s="128" t="s">
        <v>104</v>
      </c>
      <c r="D26" s="122"/>
      <c r="E26" s="179">
        <v>220</v>
      </c>
      <c r="F26" s="179"/>
      <c r="G26" s="220" t="s">
        <v>144</v>
      </c>
      <c r="H26" s="220"/>
      <c r="I26" s="220"/>
      <c r="J26" s="220"/>
      <c r="K26" s="220"/>
      <c r="L26" s="220"/>
      <c r="M26" s="220"/>
      <c r="N26" s="30"/>
      <c r="O26" s="3"/>
    </row>
    <row r="27" spans="1:15" ht="32.1" customHeight="1">
      <c r="A27" s="128" t="s">
        <v>48</v>
      </c>
      <c r="B27" s="121"/>
      <c r="C27" s="121"/>
      <c r="D27" s="122"/>
      <c r="E27" s="179">
        <v>75000</v>
      </c>
      <c r="F27" s="179"/>
      <c r="G27" s="220" t="s">
        <v>145</v>
      </c>
      <c r="H27" s="220"/>
      <c r="I27" s="220"/>
      <c r="J27" s="220"/>
      <c r="K27" s="220"/>
      <c r="L27" s="220"/>
      <c r="M27" s="220"/>
      <c r="N27" s="30"/>
      <c r="O27" s="3"/>
    </row>
    <row r="28" spans="1:15" ht="24.95" customHeight="1">
      <c r="A28" s="181" t="s">
        <v>39</v>
      </c>
      <c r="B28" s="182"/>
      <c r="C28" s="182"/>
      <c r="D28" s="183"/>
      <c r="E28" s="215">
        <v>120000</v>
      </c>
      <c r="F28" s="215"/>
      <c r="G28" s="222" t="s">
        <v>180</v>
      </c>
      <c r="H28" s="223"/>
      <c r="I28" s="223"/>
      <c r="J28" s="223"/>
      <c r="K28" s="223"/>
      <c r="L28" s="223"/>
      <c r="M28" s="223"/>
      <c r="N28" s="30"/>
      <c r="O28" s="3"/>
    </row>
    <row r="29" spans="1:15" ht="24.95" customHeight="1">
      <c r="A29" s="27" t="s">
        <v>50</v>
      </c>
      <c r="B29" s="224" t="s">
        <v>181</v>
      </c>
      <c r="C29" s="224"/>
      <c r="D29" s="24" t="s">
        <v>51</v>
      </c>
      <c r="E29" s="218">
        <v>44474</v>
      </c>
      <c r="F29" s="218"/>
      <c r="G29" s="225" t="s">
        <v>182</v>
      </c>
      <c r="H29" s="225"/>
      <c r="I29" s="225"/>
      <c r="J29" s="225"/>
      <c r="K29" s="225"/>
      <c r="L29" s="225"/>
      <c r="M29" s="225"/>
      <c r="N29" s="30"/>
      <c r="O29" s="3"/>
    </row>
    <row r="30" spans="1:15" ht="27.95" customHeight="1">
      <c r="A30" s="128" t="s">
        <v>36</v>
      </c>
      <c r="B30" s="121"/>
      <c r="C30" s="121"/>
      <c r="D30" s="122"/>
      <c r="E30" s="179">
        <f>IF(SUM(E19:F29)&gt;0,SUM(E19:F29),"")</f>
        <v>389794</v>
      </c>
      <c r="F30" s="179"/>
      <c r="G30" s="176"/>
      <c r="H30" s="177"/>
      <c r="I30" s="177"/>
      <c r="J30" s="177"/>
      <c r="K30" s="177"/>
      <c r="L30" s="177"/>
      <c r="M30" s="178"/>
      <c r="N30" s="78" t="str">
        <f>IF(E30="","",IF(E15&lt;&gt;E30,"「収入」と「支出」の合計が一致しません！",""))</f>
        <v/>
      </c>
      <c r="O30" s="3"/>
    </row>
  </sheetData>
  <sheetProtection sheet="1" objects="1" scenarios="1"/>
  <mergeCells count="69">
    <mergeCell ref="A27:D27"/>
    <mergeCell ref="E27:F27"/>
    <mergeCell ref="G27:M27"/>
    <mergeCell ref="A30:D30"/>
    <mergeCell ref="E30:F30"/>
    <mergeCell ref="G30:M30"/>
    <mergeCell ref="A28:D28"/>
    <mergeCell ref="E28:F28"/>
    <mergeCell ref="G28:M28"/>
    <mergeCell ref="B29:C29"/>
    <mergeCell ref="E29:F29"/>
    <mergeCell ref="G29:M29"/>
    <mergeCell ref="A24:B26"/>
    <mergeCell ref="C24:D24"/>
    <mergeCell ref="E24:F24"/>
    <mergeCell ref="G24:M24"/>
    <mergeCell ref="C25:D25"/>
    <mergeCell ref="E25:F25"/>
    <mergeCell ref="G25:M25"/>
    <mergeCell ref="C26:D26"/>
    <mergeCell ref="E26:F26"/>
    <mergeCell ref="G26:M26"/>
    <mergeCell ref="A20:D20"/>
    <mergeCell ref="E20:F20"/>
    <mergeCell ref="G20:M20"/>
    <mergeCell ref="A21:B23"/>
    <mergeCell ref="C21:D21"/>
    <mergeCell ref="E21:F21"/>
    <mergeCell ref="G21:M21"/>
    <mergeCell ref="C22:D22"/>
    <mergeCell ref="E22:F22"/>
    <mergeCell ref="G22:M22"/>
    <mergeCell ref="C23:D23"/>
    <mergeCell ref="E23:F23"/>
    <mergeCell ref="G23:M23"/>
    <mergeCell ref="A18:D18"/>
    <mergeCell ref="E18:F18"/>
    <mergeCell ref="G18:M18"/>
    <mergeCell ref="A19:D19"/>
    <mergeCell ref="E19:F19"/>
    <mergeCell ref="G19:M19"/>
    <mergeCell ref="A14:D14"/>
    <mergeCell ref="E14:F14"/>
    <mergeCell ref="G14:M14"/>
    <mergeCell ref="A15:D15"/>
    <mergeCell ref="E15:F15"/>
    <mergeCell ref="G15:M15"/>
    <mergeCell ref="A12:D12"/>
    <mergeCell ref="E12:F12"/>
    <mergeCell ref="G12:M12"/>
    <mergeCell ref="B13:C13"/>
    <mergeCell ref="E13:F13"/>
    <mergeCell ref="G13:M13"/>
    <mergeCell ref="A9:D11"/>
    <mergeCell ref="E9:F9"/>
    <mergeCell ref="G9:M9"/>
    <mergeCell ref="E10:F10"/>
    <mergeCell ref="G10:M10"/>
    <mergeCell ref="E11:F11"/>
    <mergeCell ref="G11:M11"/>
    <mergeCell ref="A7:D8"/>
    <mergeCell ref="E7:F7"/>
    <mergeCell ref="E8:F8"/>
    <mergeCell ref="G8:M8"/>
    <mergeCell ref="A1:M1"/>
    <mergeCell ref="G3:M3"/>
    <mergeCell ref="A6:D6"/>
    <mergeCell ref="E6:F6"/>
    <mergeCell ref="G6:M6"/>
  </mergeCells>
  <phoneticPr fontId="1"/>
  <dataValidations count="3">
    <dataValidation imeMode="off" allowBlank="1" showInputMessage="1" showErrorMessage="1" sqref="E19:F30 E10:F14" xr:uid="{B2B042D7-B601-41C0-85FA-81FD0BBA4833}"/>
    <dataValidation imeMode="on" allowBlank="1" showInputMessage="1" showErrorMessage="1" sqref="B29:C29 G19:M29 G12:M13 G8:M8" xr:uid="{74DE0D97-1C6D-4109-A82C-030695AF39A9}"/>
    <dataValidation imeMode="halfAlpha" allowBlank="1" showInputMessage="1" showErrorMessage="1" sqref="L7 H7" xr:uid="{4EE82699-EB47-40FD-B8F3-A15FA942AA7D}"/>
  </dataValidations>
  <pageMargins left="0.86" right="0.46" top="0.47" bottom="0.49" header="0.3" footer="0.3"/>
  <pageSetup paperSize="9" orientation="portrait" r:id="rId1"/>
  <colBreaks count="1" manualBreakCount="1">
    <brk id="13" max="28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E3679-3CDC-48E7-B367-5F6DE4533ABE}">
  <dimension ref="A1:I345"/>
  <sheetViews>
    <sheetView view="pageBreakPreview" zoomScaleNormal="100" zoomScaleSheetLayoutView="100" workbookViewId="0">
      <selection activeCell="C3" sqref="C3"/>
    </sheetView>
  </sheetViews>
  <sheetFormatPr defaultRowHeight="18.75"/>
  <cols>
    <col min="1" max="1" width="4.625" customWidth="1"/>
    <col min="2" max="2" width="15.625" customWidth="1"/>
    <col min="3" max="4" width="12.625" customWidth="1"/>
    <col min="5" max="5" width="15.5" customWidth="1"/>
    <col min="6" max="6" width="5.625" customWidth="1"/>
    <col min="7" max="7" width="15.625" customWidth="1"/>
  </cols>
  <sheetData>
    <row r="1" spans="1:9" ht="30" customHeight="1">
      <c r="A1" s="298" t="s">
        <v>183</v>
      </c>
      <c r="B1" s="298"/>
      <c r="C1" s="298"/>
      <c r="D1" s="298"/>
      <c r="E1" s="298"/>
      <c r="F1" s="298"/>
      <c r="G1" s="298"/>
      <c r="H1" s="3"/>
      <c r="I1" s="3"/>
    </row>
    <row r="2" spans="1:9">
      <c r="A2" s="3"/>
      <c r="B2" s="3"/>
      <c r="C2" s="3"/>
      <c r="D2" s="3"/>
      <c r="E2" s="3"/>
      <c r="F2" s="3"/>
      <c r="G2" s="3"/>
      <c r="H2" s="3"/>
      <c r="I2" s="3"/>
    </row>
    <row r="3" spans="1:9" ht="30" customHeight="1">
      <c r="A3" s="3"/>
      <c r="B3" s="3"/>
      <c r="C3" s="23"/>
      <c r="D3" s="31" t="s">
        <v>23</v>
      </c>
      <c r="E3" s="299" t="str">
        <f>IF('申請書（最初に入力）'!G5="","",'申請書（最初に入力）'!G5)</f>
        <v/>
      </c>
      <c r="F3" s="299"/>
      <c r="G3" s="299"/>
      <c r="H3" s="3"/>
      <c r="I3" s="3"/>
    </row>
    <row r="4" spans="1:9" ht="10.5" customHeight="1">
      <c r="A4" s="3"/>
      <c r="B4" s="3"/>
      <c r="C4" s="3"/>
      <c r="D4" s="3"/>
      <c r="E4" s="3"/>
      <c r="F4" s="3"/>
      <c r="G4" s="3"/>
      <c r="H4" s="3"/>
      <c r="I4" s="3"/>
    </row>
    <row r="5" spans="1:9" ht="23.1" customHeight="1">
      <c r="A5" s="15" t="s">
        <v>53</v>
      </c>
      <c r="B5" s="16" t="s">
        <v>56</v>
      </c>
      <c r="C5" s="128" t="s">
        <v>55</v>
      </c>
      <c r="D5" s="121"/>
      <c r="E5" s="122"/>
      <c r="F5" s="32" t="s">
        <v>54</v>
      </c>
      <c r="G5" s="33" t="s">
        <v>100</v>
      </c>
      <c r="H5" s="3"/>
      <c r="I5" s="3"/>
    </row>
    <row r="6" spans="1:9" ht="32.1" customHeight="1">
      <c r="A6" s="5">
        <v>1</v>
      </c>
      <c r="B6" s="35"/>
      <c r="C6" s="226"/>
      <c r="D6" s="226"/>
      <c r="E6" s="226"/>
      <c r="F6" s="34"/>
      <c r="G6" s="36"/>
      <c r="H6" s="30" t="str">
        <f>IF(COUNTA(B6:B345)='申請書（最初に入力）'!Q26,"","申請書の会員数と一致しません。")</f>
        <v/>
      </c>
      <c r="I6" s="3"/>
    </row>
    <row r="7" spans="1:9" ht="32.1" customHeight="1">
      <c r="A7" s="5">
        <f>A6+1</f>
        <v>2</v>
      </c>
      <c r="B7" s="17"/>
      <c r="C7" s="226"/>
      <c r="D7" s="226"/>
      <c r="E7" s="226"/>
      <c r="F7" s="34"/>
      <c r="G7" s="36"/>
      <c r="H7" s="30"/>
      <c r="I7" s="3"/>
    </row>
    <row r="8" spans="1:9" ht="32.1" customHeight="1">
      <c r="A8" s="5">
        <f t="shared" ref="A8:A30" si="0">A7+1</f>
        <v>3</v>
      </c>
      <c r="B8" s="35"/>
      <c r="C8" s="226"/>
      <c r="D8" s="226"/>
      <c r="E8" s="226"/>
      <c r="F8" s="34"/>
      <c r="G8" s="36"/>
      <c r="H8" s="30"/>
      <c r="I8" s="3"/>
    </row>
    <row r="9" spans="1:9" ht="32.1" customHeight="1">
      <c r="A9" s="5">
        <f t="shared" si="0"/>
        <v>4</v>
      </c>
      <c r="B9" s="17"/>
      <c r="C9" s="226"/>
      <c r="D9" s="226"/>
      <c r="E9" s="226"/>
      <c r="F9" s="34"/>
      <c r="G9" s="36"/>
      <c r="H9" s="30"/>
      <c r="I9" s="3"/>
    </row>
    <row r="10" spans="1:9" ht="32.1" customHeight="1">
      <c r="A10" s="5">
        <f t="shared" si="0"/>
        <v>5</v>
      </c>
      <c r="B10" s="35"/>
      <c r="C10" s="226"/>
      <c r="D10" s="226"/>
      <c r="E10" s="226"/>
      <c r="F10" s="34"/>
      <c r="G10" s="36"/>
      <c r="H10" s="30"/>
      <c r="I10" s="3"/>
    </row>
    <row r="11" spans="1:9" ht="32.1" customHeight="1">
      <c r="A11" s="5">
        <f t="shared" si="0"/>
        <v>6</v>
      </c>
      <c r="B11" s="35"/>
      <c r="C11" s="226"/>
      <c r="D11" s="226"/>
      <c r="E11" s="226"/>
      <c r="F11" s="34"/>
      <c r="G11" s="36"/>
      <c r="H11" s="30"/>
      <c r="I11" s="3"/>
    </row>
    <row r="12" spans="1:9" ht="32.1" customHeight="1">
      <c r="A12" s="5">
        <f t="shared" si="0"/>
        <v>7</v>
      </c>
      <c r="B12" s="17"/>
      <c r="C12" s="226"/>
      <c r="D12" s="226"/>
      <c r="E12" s="226"/>
      <c r="F12" s="34"/>
      <c r="G12" s="36"/>
      <c r="H12" s="30"/>
      <c r="I12" s="3"/>
    </row>
    <row r="13" spans="1:9" ht="32.1" customHeight="1">
      <c r="A13" s="5">
        <f t="shared" si="0"/>
        <v>8</v>
      </c>
      <c r="B13" s="17"/>
      <c r="C13" s="226"/>
      <c r="D13" s="226"/>
      <c r="E13" s="226"/>
      <c r="F13" s="34"/>
      <c r="G13" s="36"/>
      <c r="H13" s="30"/>
      <c r="I13" s="3"/>
    </row>
    <row r="14" spans="1:9" ht="32.1" customHeight="1">
      <c r="A14" s="5">
        <f t="shared" si="0"/>
        <v>9</v>
      </c>
      <c r="B14" s="17"/>
      <c r="C14" s="226"/>
      <c r="D14" s="226"/>
      <c r="E14" s="226"/>
      <c r="F14" s="34"/>
      <c r="G14" s="36"/>
      <c r="H14" s="30"/>
      <c r="I14" s="3"/>
    </row>
    <row r="15" spans="1:9" ht="32.1" customHeight="1">
      <c r="A15" s="5">
        <f t="shared" si="0"/>
        <v>10</v>
      </c>
      <c r="B15" s="17"/>
      <c r="C15" s="226"/>
      <c r="D15" s="226"/>
      <c r="E15" s="226"/>
      <c r="F15" s="34"/>
      <c r="G15" s="36"/>
      <c r="H15" s="30"/>
      <c r="I15" s="3"/>
    </row>
    <row r="16" spans="1:9" ht="32.1" customHeight="1">
      <c r="A16" s="5">
        <f t="shared" si="0"/>
        <v>11</v>
      </c>
      <c r="B16" s="17"/>
      <c r="C16" s="226"/>
      <c r="D16" s="226"/>
      <c r="E16" s="226"/>
      <c r="F16" s="34"/>
      <c r="G16" s="36"/>
      <c r="H16" s="30"/>
      <c r="I16" s="3"/>
    </row>
    <row r="17" spans="1:9" ht="32.1" customHeight="1">
      <c r="A17" s="5">
        <f t="shared" si="0"/>
        <v>12</v>
      </c>
      <c r="B17" s="17"/>
      <c r="C17" s="226"/>
      <c r="D17" s="226"/>
      <c r="E17" s="226"/>
      <c r="F17" s="34"/>
      <c r="G17" s="36"/>
      <c r="H17" s="30"/>
      <c r="I17" s="3"/>
    </row>
    <row r="18" spans="1:9" ht="32.1" customHeight="1">
      <c r="A18" s="5">
        <f t="shared" si="0"/>
        <v>13</v>
      </c>
      <c r="B18" s="17"/>
      <c r="C18" s="226"/>
      <c r="D18" s="226"/>
      <c r="E18" s="226"/>
      <c r="F18" s="34"/>
      <c r="G18" s="36"/>
      <c r="H18" s="30"/>
      <c r="I18" s="3"/>
    </row>
    <row r="19" spans="1:9" ht="32.1" customHeight="1">
      <c r="A19" s="5">
        <f t="shared" si="0"/>
        <v>14</v>
      </c>
      <c r="B19" s="17"/>
      <c r="C19" s="226"/>
      <c r="D19" s="226"/>
      <c r="E19" s="226"/>
      <c r="F19" s="34"/>
      <c r="G19" s="36"/>
      <c r="H19" s="30"/>
      <c r="I19" s="3"/>
    </row>
    <row r="20" spans="1:9" ht="32.1" customHeight="1">
      <c r="A20" s="5">
        <f t="shared" si="0"/>
        <v>15</v>
      </c>
      <c r="B20" s="17"/>
      <c r="C20" s="226"/>
      <c r="D20" s="226"/>
      <c r="E20" s="226"/>
      <c r="F20" s="34"/>
      <c r="G20" s="36"/>
      <c r="H20" s="30"/>
      <c r="I20" s="3"/>
    </row>
    <row r="21" spans="1:9" ht="32.1" customHeight="1">
      <c r="A21" s="5">
        <f t="shared" si="0"/>
        <v>16</v>
      </c>
      <c r="B21" s="17"/>
      <c r="C21" s="226"/>
      <c r="D21" s="226"/>
      <c r="E21" s="226"/>
      <c r="F21" s="34"/>
      <c r="G21" s="36"/>
      <c r="H21" s="30"/>
      <c r="I21" s="3"/>
    </row>
    <row r="22" spans="1:9" ht="32.1" customHeight="1">
      <c r="A22" s="5">
        <f t="shared" si="0"/>
        <v>17</v>
      </c>
      <c r="B22" s="17"/>
      <c r="C22" s="226"/>
      <c r="D22" s="226"/>
      <c r="E22" s="226"/>
      <c r="F22" s="34"/>
      <c r="G22" s="36"/>
      <c r="H22" s="30"/>
      <c r="I22" s="3"/>
    </row>
    <row r="23" spans="1:9" ht="32.1" customHeight="1">
      <c r="A23" s="5">
        <f t="shared" si="0"/>
        <v>18</v>
      </c>
      <c r="B23" s="17"/>
      <c r="C23" s="226"/>
      <c r="D23" s="226"/>
      <c r="E23" s="226"/>
      <c r="F23" s="34"/>
      <c r="G23" s="36"/>
      <c r="H23" s="30"/>
      <c r="I23" s="3"/>
    </row>
    <row r="24" spans="1:9" ht="32.1" customHeight="1">
      <c r="A24" s="5">
        <f t="shared" si="0"/>
        <v>19</v>
      </c>
      <c r="B24" s="17"/>
      <c r="C24" s="226"/>
      <c r="D24" s="226"/>
      <c r="E24" s="226"/>
      <c r="F24" s="34"/>
      <c r="G24" s="36"/>
      <c r="H24" s="30"/>
      <c r="I24" s="3"/>
    </row>
    <row r="25" spans="1:9" ht="32.1" customHeight="1">
      <c r="A25" s="5">
        <f t="shared" si="0"/>
        <v>20</v>
      </c>
      <c r="B25" s="17"/>
      <c r="C25" s="226"/>
      <c r="D25" s="226"/>
      <c r="E25" s="226"/>
      <c r="F25" s="34"/>
      <c r="G25" s="36"/>
      <c r="H25" s="30"/>
      <c r="I25" s="3"/>
    </row>
    <row r="26" spans="1:9" ht="32.1" customHeight="1">
      <c r="A26" s="5">
        <f t="shared" si="0"/>
        <v>21</v>
      </c>
      <c r="B26" s="17"/>
      <c r="C26" s="226"/>
      <c r="D26" s="226"/>
      <c r="E26" s="226"/>
      <c r="F26" s="34"/>
      <c r="G26" s="36"/>
      <c r="H26" s="30"/>
      <c r="I26" s="3"/>
    </row>
    <row r="27" spans="1:9" ht="32.1" customHeight="1">
      <c r="A27" s="5">
        <f t="shared" si="0"/>
        <v>22</v>
      </c>
      <c r="B27" s="17"/>
      <c r="C27" s="226"/>
      <c r="D27" s="226"/>
      <c r="E27" s="226"/>
      <c r="F27" s="34"/>
      <c r="G27" s="36"/>
      <c r="H27" s="30"/>
      <c r="I27" s="3"/>
    </row>
    <row r="28" spans="1:9" ht="32.1" customHeight="1">
      <c r="A28" s="5">
        <f t="shared" si="0"/>
        <v>23</v>
      </c>
      <c r="B28" s="17"/>
      <c r="C28" s="226"/>
      <c r="D28" s="226"/>
      <c r="E28" s="226"/>
      <c r="F28" s="34"/>
      <c r="G28" s="36"/>
      <c r="H28" s="30"/>
      <c r="I28" s="3"/>
    </row>
    <row r="29" spans="1:9" ht="32.1" customHeight="1">
      <c r="A29" s="5">
        <f t="shared" si="0"/>
        <v>24</v>
      </c>
      <c r="B29" s="17"/>
      <c r="C29" s="226"/>
      <c r="D29" s="226"/>
      <c r="E29" s="226"/>
      <c r="F29" s="34"/>
      <c r="G29" s="36"/>
      <c r="H29" s="30"/>
      <c r="I29" s="3"/>
    </row>
    <row r="30" spans="1:9" ht="32.1" customHeight="1">
      <c r="A30" s="5">
        <f t="shared" si="0"/>
        <v>25</v>
      </c>
      <c r="B30" s="17"/>
      <c r="C30" s="226"/>
      <c r="D30" s="226"/>
      <c r="E30" s="226"/>
      <c r="F30" s="34"/>
      <c r="G30" s="36"/>
      <c r="H30" s="30"/>
      <c r="I30" s="3"/>
    </row>
    <row r="31" spans="1:9" ht="32.1" customHeight="1">
      <c r="A31" s="5">
        <f>A30+1</f>
        <v>26</v>
      </c>
      <c r="B31" s="35"/>
      <c r="C31" s="226"/>
      <c r="D31" s="226"/>
      <c r="E31" s="226"/>
      <c r="F31" s="34"/>
      <c r="G31" s="36"/>
      <c r="H31" s="30"/>
      <c r="I31" s="3"/>
    </row>
    <row r="32" spans="1:9" ht="32.1" customHeight="1">
      <c r="A32" s="5">
        <f>A31+1</f>
        <v>27</v>
      </c>
      <c r="B32" s="17"/>
      <c r="C32" s="226"/>
      <c r="D32" s="226"/>
      <c r="E32" s="226"/>
      <c r="F32" s="34"/>
      <c r="G32" s="36"/>
      <c r="H32" s="30"/>
      <c r="I32" s="3"/>
    </row>
    <row r="33" spans="1:9" ht="32.1" customHeight="1">
      <c r="A33" s="5">
        <f t="shared" ref="A33:A55" si="1">A32+1</f>
        <v>28</v>
      </c>
      <c r="B33" s="35"/>
      <c r="C33" s="226"/>
      <c r="D33" s="226"/>
      <c r="E33" s="226"/>
      <c r="F33" s="34"/>
      <c r="G33" s="36"/>
      <c r="H33" s="30"/>
      <c r="I33" s="3"/>
    </row>
    <row r="34" spans="1:9" ht="32.1" customHeight="1">
      <c r="A34" s="5">
        <f t="shared" si="1"/>
        <v>29</v>
      </c>
      <c r="B34" s="17"/>
      <c r="C34" s="226"/>
      <c r="D34" s="226"/>
      <c r="E34" s="226"/>
      <c r="F34" s="34"/>
      <c r="G34" s="36"/>
      <c r="H34" s="30"/>
      <c r="I34" s="3"/>
    </row>
    <row r="35" spans="1:9" ht="32.1" customHeight="1">
      <c r="A35" s="5">
        <f t="shared" si="1"/>
        <v>30</v>
      </c>
      <c r="B35" s="35"/>
      <c r="C35" s="226"/>
      <c r="D35" s="226"/>
      <c r="E35" s="226"/>
      <c r="F35" s="34"/>
      <c r="G35" s="36"/>
      <c r="H35" s="30"/>
      <c r="I35" s="3"/>
    </row>
    <row r="36" spans="1:9" ht="32.1" customHeight="1">
      <c r="A36" s="5">
        <f t="shared" si="1"/>
        <v>31</v>
      </c>
      <c r="B36" s="35"/>
      <c r="C36" s="226"/>
      <c r="D36" s="226"/>
      <c r="E36" s="226"/>
      <c r="F36" s="34"/>
      <c r="G36" s="36"/>
      <c r="H36" s="30"/>
      <c r="I36" s="3"/>
    </row>
    <row r="37" spans="1:9" ht="32.1" customHeight="1">
      <c r="A37" s="5">
        <f t="shared" si="1"/>
        <v>32</v>
      </c>
      <c r="B37" s="17"/>
      <c r="C37" s="226"/>
      <c r="D37" s="226"/>
      <c r="E37" s="226"/>
      <c r="F37" s="34"/>
      <c r="G37" s="36"/>
      <c r="H37" s="30"/>
      <c r="I37" s="3"/>
    </row>
    <row r="38" spans="1:9" ht="32.1" customHeight="1">
      <c r="A38" s="5">
        <f t="shared" si="1"/>
        <v>33</v>
      </c>
      <c r="B38" s="17"/>
      <c r="C38" s="226"/>
      <c r="D38" s="226"/>
      <c r="E38" s="226"/>
      <c r="F38" s="34"/>
      <c r="G38" s="36"/>
      <c r="H38" s="30"/>
      <c r="I38" s="3"/>
    </row>
    <row r="39" spans="1:9" ht="32.1" customHeight="1">
      <c r="A39" s="5">
        <f t="shared" si="1"/>
        <v>34</v>
      </c>
      <c r="B39" s="17"/>
      <c r="C39" s="226"/>
      <c r="D39" s="226"/>
      <c r="E39" s="226"/>
      <c r="F39" s="34"/>
      <c r="G39" s="36"/>
      <c r="H39" s="30"/>
      <c r="I39" s="3"/>
    </row>
    <row r="40" spans="1:9" ht="32.1" customHeight="1">
      <c r="A40" s="5">
        <f t="shared" si="1"/>
        <v>35</v>
      </c>
      <c r="B40" s="17"/>
      <c r="C40" s="226"/>
      <c r="D40" s="226"/>
      <c r="E40" s="226"/>
      <c r="F40" s="34"/>
      <c r="G40" s="36"/>
      <c r="H40" s="30"/>
      <c r="I40" s="3"/>
    </row>
    <row r="41" spans="1:9" ht="32.1" customHeight="1">
      <c r="A41" s="5">
        <f t="shared" si="1"/>
        <v>36</v>
      </c>
      <c r="B41" s="17"/>
      <c r="C41" s="226"/>
      <c r="D41" s="226"/>
      <c r="E41" s="226"/>
      <c r="F41" s="34"/>
      <c r="G41" s="36"/>
      <c r="H41" s="30"/>
      <c r="I41" s="3"/>
    </row>
    <row r="42" spans="1:9" ht="32.1" customHeight="1">
      <c r="A42" s="5">
        <f t="shared" si="1"/>
        <v>37</v>
      </c>
      <c r="B42" s="17"/>
      <c r="C42" s="226"/>
      <c r="D42" s="226"/>
      <c r="E42" s="226"/>
      <c r="F42" s="34"/>
      <c r="G42" s="36"/>
      <c r="H42" s="30"/>
      <c r="I42" s="3"/>
    </row>
    <row r="43" spans="1:9" ht="32.1" customHeight="1">
      <c r="A43" s="5">
        <f t="shared" si="1"/>
        <v>38</v>
      </c>
      <c r="B43" s="17"/>
      <c r="C43" s="226"/>
      <c r="D43" s="226"/>
      <c r="E43" s="226"/>
      <c r="F43" s="34"/>
      <c r="G43" s="36"/>
      <c r="H43" s="30"/>
      <c r="I43" s="3"/>
    </row>
    <row r="44" spans="1:9" ht="32.1" customHeight="1">
      <c r="A44" s="5">
        <f t="shared" si="1"/>
        <v>39</v>
      </c>
      <c r="B44" s="17"/>
      <c r="C44" s="226"/>
      <c r="D44" s="226"/>
      <c r="E44" s="226"/>
      <c r="F44" s="34"/>
      <c r="G44" s="36"/>
      <c r="H44" s="30"/>
      <c r="I44" s="3"/>
    </row>
    <row r="45" spans="1:9" ht="32.1" customHeight="1">
      <c r="A45" s="5">
        <f t="shared" si="1"/>
        <v>40</v>
      </c>
      <c r="B45" s="17"/>
      <c r="C45" s="226"/>
      <c r="D45" s="226"/>
      <c r="E45" s="226"/>
      <c r="F45" s="34"/>
      <c r="G45" s="36"/>
      <c r="H45" s="30"/>
      <c r="I45" s="3"/>
    </row>
    <row r="46" spans="1:9" ht="32.1" customHeight="1">
      <c r="A46" s="5">
        <f t="shared" si="1"/>
        <v>41</v>
      </c>
      <c r="B46" s="17"/>
      <c r="C46" s="226"/>
      <c r="D46" s="226"/>
      <c r="E46" s="226"/>
      <c r="F46" s="34"/>
      <c r="G46" s="36"/>
      <c r="H46" s="30"/>
      <c r="I46" s="3"/>
    </row>
    <row r="47" spans="1:9" ht="32.1" customHeight="1">
      <c r="A47" s="5">
        <f t="shared" si="1"/>
        <v>42</v>
      </c>
      <c r="B47" s="17"/>
      <c r="C47" s="226"/>
      <c r="D47" s="226"/>
      <c r="E47" s="226"/>
      <c r="F47" s="34"/>
      <c r="G47" s="36"/>
      <c r="H47" s="30"/>
      <c r="I47" s="3"/>
    </row>
    <row r="48" spans="1:9" ht="32.1" customHeight="1">
      <c r="A48" s="5">
        <f t="shared" si="1"/>
        <v>43</v>
      </c>
      <c r="B48" s="17"/>
      <c r="C48" s="226"/>
      <c r="D48" s="226"/>
      <c r="E48" s="226"/>
      <c r="F48" s="34"/>
      <c r="G48" s="36"/>
      <c r="H48" s="30"/>
      <c r="I48" s="3"/>
    </row>
    <row r="49" spans="1:9" ht="32.1" customHeight="1">
      <c r="A49" s="5">
        <f t="shared" si="1"/>
        <v>44</v>
      </c>
      <c r="B49" s="17"/>
      <c r="C49" s="226"/>
      <c r="D49" s="226"/>
      <c r="E49" s="226"/>
      <c r="F49" s="34"/>
      <c r="G49" s="36"/>
      <c r="H49" s="30"/>
      <c r="I49" s="3"/>
    </row>
    <row r="50" spans="1:9" ht="32.1" customHeight="1">
      <c r="A50" s="5">
        <f t="shared" si="1"/>
        <v>45</v>
      </c>
      <c r="B50" s="17"/>
      <c r="C50" s="226"/>
      <c r="D50" s="226"/>
      <c r="E50" s="226"/>
      <c r="F50" s="34"/>
      <c r="G50" s="36"/>
      <c r="H50" s="30"/>
      <c r="I50" s="3"/>
    </row>
    <row r="51" spans="1:9" ht="32.1" customHeight="1">
      <c r="A51" s="5">
        <f t="shared" si="1"/>
        <v>46</v>
      </c>
      <c r="B51" s="17"/>
      <c r="C51" s="226"/>
      <c r="D51" s="226"/>
      <c r="E51" s="226"/>
      <c r="F51" s="34"/>
      <c r="G51" s="36"/>
      <c r="H51" s="30"/>
      <c r="I51" s="3"/>
    </row>
    <row r="52" spans="1:9" ht="32.1" customHeight="1">
      <c r="A52" s="5">
        <f t="shared" si="1"/>
        <v>47</v>
      </c>
      <c r="B52" s="17"/>
      <c r="C52" s="226"/>
      <c r="D52" s="226"/>
      <c r="E52" s="226"/>
      <c r="F52" s="34"/>
      <c r="G52" s="36"/>
      <c r="H52" s="30"/>
      <c r="I52" s="3"/>
    </row>
    <row r="53" spans="1:9" ht="32.1" customHeight="1">
      <c r="A53" s="5">
        <f t="shared" si="1"/>
        <v>48</v>
      </c>
      <c r="B53" s="17"/>
      <c r="C53" s="226"/>
      <c r="D53" s="226"/>
      <c r="E53" s="226"/>
      <c r="F53" s="34"/>
      <c r="G53" s="36"/>
      <c r="H53" s="30"/>
      <c r="I53" s="3"/>
    </row>
    <row r="54" spans="1:9" ht="32.1" customHeight="1">
      <c r="A54" s="5">
        <f t="shared" si="1"/>
        <v>49</v>
      </c>
      <c r="B54" s="17"/>
      <c r="C54" s="226"/>
      <c r="D54" s="226"/>
      <c r="E54" s="226"/>
      <c r="F54" s="34"/>
      <c r="G54" s="36"/>
      <c r="H54" s="30"/>
      <c r="I54" s="3"/>
    </row>
    <row r="55" spans="1:9" ht="32.1" customHeight="1">
      <c r="A55" s="5">
        <f t="shared" si="1"/>
        <v>50</v>
      </c>
      <c r="B55" s="17"/>
      <c r="C55" s="226"/>
      <c r="D55" s="226"/>
      <c r="E55" s="226"/>
      <c r="F55" s="34"/>
      <c r="G55" s="36"/>
      <c r="H55" s="30"/>
      <c r="I55" s="3"/>
    </row>
    <row r="56" spans="1:9" ht="32.1" customHeight="1">
      <c r="A56" s="5">
        <f>A55+1</f>
        <v>51</v>
      </c>
      <c r="B56" s="35"/>
      <c r="C56" s="226"/>
      <c r="D56" s="226"/>
      <c r="E56" s="226"/>
      <c r="F56" s="34"/>
      <c r="G56" s="36"/>
      <c r="H56" s="30"/>
      <c r="I56" s="3"/>
    </row>
    <row r="57" spans="1:9" ht="32.1" customHeight="1">
      <c r="A57" s="5">
        <f>A56+1</f>
        <v>52</v>
      </c>
      <c r="B57" s="17"/>
      <c r="C57" s="226"/>
      <c r="D57" s="226"/>
      <c r="E57" s="226"/>
      <c r="F57" s="34"/>
      <c r="G57" s="36"/>
      <c r="H57" s="30"/>
      <c r="I57" s="3"/>
    </row>
    <row r="58" spans="1:9" ht="32.1" customHeight="1">
      <c r="A58" s="5">
        <f t="shared" ref="A58:A80" si="2">A57+1</f>
        <v>53</v>
      </c>
      <c r="B58" s="35"/>
      <c r="C58" s="226"/>
      <c r="D58" s="226"/>
      <c r="E58" s="226"/>
      <c r="F58" s="34"/>
      <c r="G58" s="36"/>
      <c r="H58" s="30"/>
      <c r="I58" s="3"/>
    </row>
    <row r="59" spans="1:9" ht="32.1" customHeight="1">
      <c r="A59" s="5">
        <f t="shared" si="2"/>
        <v>54</v>
      </c>
      <c r="B59" s="17"/>
      <c r="C59" s="226"/>
      <c r="D59" s="226"/>
      <c r="E59" s="226"/>
      <c r="F59" s="34"/>
      <c r="G59" s="36"/>
      <c r="H59" s="30"/>
      <c r="I59" s="3"/>
    </row>
    <row r="60" spans="1:9" ht="32.1" customHeight="1">
      <c r="A60" s="5">
        <f t="shared" si="2"/>
        <v>55</v>
      </c>
      <c r="B60" s="35"/>
      <c r="C60" s="226"/>
      <c r="D60" s="226"/>
      <c r="E60" s="226"/>
      <c r="F60" s="34"/>
      <c r="G60" s="36"/>
      <c r="H60" s="30"/>
      <c r="I60" s="3"/>
    </row>
    <row r="61" spans="1:9" ht="32.1" customHeight="1">
      <c r="A61" s="5">
        <f t="shared" si="2"/>
        <v>56</v>
      </c>
      <c r="B61" s="35"/>
      <c r="C61" s="226"/>
      <c r="D61" s="226"/>
      <c r="E61" s="226"/>
      <c r="F61" s="34"/>
      <c r="G61" s="36"/>
      <c r="H61" s="30"/>
      <c r="I61" s="3"/>
    </row>
    <row r="62" spans="1:9" ht="32.1" customHeight="1">
      <c r="A62" s="5">
        <f t="shared" si="2"/>
        <v>57</v>
      </c>
      <c r="B62" s="17"/>
      <c r="C62" s="226"/>
      <c r="D62" s="226"/>
      <c r="E62" s="226"/>
      <c r="F62" s="34"/>
      <c r="G62" s="36"/>
      <c r="H62" s="30"/>
      <c r="I62" s="3"/>
    </row>
    <row r="63" spans="1:9" ht="32.1" customHeight="1">
      <c r="A63" s="5">
        <f t="shared" si="2"/>
        <v>58</v>
      </c>
      <c r="B63" s="17"/>
      <c r="C63" s="226"/>
      <c r="D63" s="226"/>
      <c r="E63" s="226"/>
      <c r="F63" s="34"/>
      <c r="G63" s="36"/>
      <c r="H63" s="30"/>
      <c r="I63" s="3"/>
    </row>
    <row r="64" spans="1:9" ht="32.1" customHeight="1">
      <c r="A64" s="5">
        <f t="shared" si="2"/>
        <v>59</v>
      </c>
      <c r="B64" s="17"/>
      <c r="C64" s="226"/>
      <c r="D64" s="226"/>
      <c r="E64" s="226"/>
      <c r="F64" s="34"/>
      <c r="G64" s="36"/>
      <c r="H64" s="30"/>
      <c r="I64" s="3"/>
    </row>
    <row r="65" spans="1:9" ht="32.1" customHeight="1">
      <c r="A65" s="5">
        <f t="shared" si="2"/>
        <v>60</v>
      </c>
      <c r="B65" s="17"/>
      <c r="C65" s="226"/>
      <c r="D65" s="226"/>
      <c r="E65" s="226"/>
      <c r="F65" s="34"/>
      <c r="G65" s="36"/>
      <c r="H65" s="30"/>
      <c r="I65" s="3"/>
    </row>
    <row r="66" spans="1:9" ht="32.1" customHeight="1">
      <c r="A66" s="5">
        <f t="shared" si="2"/>
        <v>61</v>
      </c>
      <c r="B66" s="17"/>
      <c r="C66" s="226"/>
      <c r="D66" s="226"/>
      <c r="E66" s="226"/>
      <c r="F66" s="34"/>
      <c r="G66" s="36"/>
      <c r="H66" s="30"/>
      <c r="I66" s="3"/>
    </row>
    <row r="67" spans="1:9" ht="32.1" customHeight="1">
      <c r="A67" s="5">
        <f t="shared" si="2"/>
        <v>62</v>
      </c>
      <c r="B67" s="17"/>
      <c r="C67" s="226"/>
      <c r="D67" s="226"/>
      <c r="E67" s="226"/>
      <c r="F67" s="34"/>
      <c r="G67" s="36"/>
      <c r="H67" s="30"/>
      <c r="I67" s="3"/>
    </row>
    <row r="68" spans="1:9" ht="32.1" customHeight="1">
      <c r="A68" s="5">
        <f t="shared" si="2"/>
        <v>63</v>
      </c>
      <c r="B68" s="17"/>
      <c r="C68" s="226"/>
      <c r="D68" s="226"/>
      <c r="E68" s="226"/>
      <c r="F68" s="34"/>
      <c r="G68" s="36"/>
      <c r="H68" s="30"/>
      <c r="I68" s="3"/>
    </row>
    <row r="69" spans="1:9" ht="32.1" customHeight="1">
      <c r="A69" s="5">
        <f t="shared" si="2"/>
        <v>64</v>
      </c>
      <c r="B69" s="17"/>
      <c r="C69" s="226"/>
      <c r="D69" s="226"/>
      <c r="E69" s="226"/>
      <c r="F69" s="34"/>
      <c r="G69" s="36"/>
      <c r="H69" s="30"/>
      <c r="I69" s="3"/>
    </row>
    <row r="70" spans="1:9" ht="32.1" customHeight="1">
      <c r="A70" s="5">
        <f t="shared" si="2"/>
        <v>65</v>
      </c>
      <c r="B70" s="17"/>
      <c r="C70" s="226"/>
      <c r="D70" s="226"/>
      <c r="E70" s="226"/>
      <c r="F70" s="34"/>
      <c r="G70" s="36"/>
      <c r="H70" s="30"/>
      <c r="I70" s="3"/>
    </row>
    <row r="71" spans="1:9" ht="32.1" customHeight="1">
      <c r="A71" s="5">
        <f t="shared" si="2"/>
        <v>66</v>
      </c>
      <c r="B71" s="17"/>
      <c r="C71" s="226"/>
      <c r="D71" s="226"/>
      <c r="E71" s="226"/>
      <c r="F71" s="34"/>
      <c r="G71" s="36"/>
      <c r="H71" s="30"/>
      <c r="I71" s="3"/>
    </row>
    <row r="72" spans="1:9" ht="32.1" customHeight="1">
      <c r="A72" s="5">
        <f t="shared" si="2"/>
        <v>67</v>
      </c>
      <c r="B72" s="17"/>
      <c r="C72" s="226"/>
      <c r="D72" s="226"/>
      <c r="E72" s="226"/>
      <c r="F72" s="34"/>
      <c r="G72" s="36"/>
      <c r="H72" s="30"/>
      <c r="I72" s="3"/>
    </row>
    <row r="73" spans="1:9" ht="32.1" customHeight="1">
      <c r="A73" s="5">
        <f t="shared" si="2"/>
        <v>68</v>
      </c>
      <c r="B73" s="17"/>
      <c r="C73" s="226"/>
      <c r="D73" s="226"/>
      <c r="E73" s="226"/>
      <c r="F73" s="34"/>
      <c r="G73" s="36"/>
      <c r="H73" s="30"/>
      <c r="I73" s="3"/>
    </row>
    <row r="74" spans="1:9" ht="32.1" customHeight="1">
      <c r="A74" s="5">
        <f t="shared" si="2"/>
        <v>69</v>
      </c>
      <c r="B74" s="17"/>
      <c r="C74" s="226"/>
      <c r="D74" s="226"/>
      <c r="E74" s="226"/>
      <c r="F74" s="34"/>
      <c r="G74" s="36"/>
      <c r="H74" s="30"/>
      <c r="I74" s="3"/>
    </row>
    <row r="75" spans="1:9" ht="32.1" customHeight="1">
      <c r="A75" s="5">
        <f t="shared" si="2"/>
        <v>70</v>
      </c>
      <c r="B75" s="17"/>
      <c r="C75" s="226"/>
      <c r="D75" s="226"/>
      <c r="E75" s="226"/>
      <c r="F75" s="34"/>
      <c r="G75" s="36"/>
      <c r="H75" s="30"/>
      <c r="I75" s="3"/>
    </row>
    <row r="76" spans="1:9" ht="32.1" customHeight="1">
      <c r="A76" s="5">
        <f t="shared" si="2"/>
        <v>71</v>
      </c>
      <c r="B76" s="17"/>
      <c r="C76" s="226"/>
      <c r="D76" s="226"/>
      <c r="E76" s="226"/>
      <c r="F76" s="34"/>
      <c r="G76" s="36"/>
      <c r="H76" s="30"/>
      <c r="I76" s="3"/>
    </row>
    <row r="77" spans="1:9" ht="32.1" customHeight="1">
      <c r="A77" s="5">
        <f t="shared" si="2"/>
        <v>72</v>
      </c>
      <c r="B77" s="17"/>
      <c r="C77" s="226"/>
      <c r="D77" s="226"/>
      <c r="E77" s="226"/>
      <c r="F77" s="34"/>
      <c r="G77" s="36"/>
      <c r="H77" s="30"/>
      <c r="I77" s="3"/>
    </row>
    <row r="78" spans="1:9" ht="32.1" customHeight="1">
      <c r="A78" s="5">
        <f t="shared" si="2"/>
        <v>73</v>
      </c>
      <c r="B78" s="17"/>
      <c r="C78" s="226"/>
      <c r="D78" s="226"/>
      <c r="E78" s="226"/>
      <c r="F78" s="34"/>
      <c r="G78" s="36"/>
      <c r="H78" s="30"/>
      <c r="I78" s="3"/>
    </row>
    <row r="79" spans="1:9" ht="32.1" customHeight="1">
      <c r="A79" s="5">
        <f t="shared" si="2"/>
        <v>74</v>
      </c>
      <c r="B79" s="17"/>
      <c r="C79" s="226"/>
      <c r="D79" s="226"/>
      <c r="E79" s="226"/>
      <c r="F79" s="34"/>
      <c r="G79" s="36"/>
      <c r="H79" s="30"/>
      <c r="I79" s="3"/>
    </row>
    <row r="80" spans="1:9" ht="32.1" customHeight="1">
      <c r="A80" s="5">
        <f t="shared" si="2"/>
        <v>75</v>
      </c>
      <c r="B80" s="17"/>
      <c r="C80" s="226"/>
      <c r="D80" s="226"/>
      <c r="E80" s="226"/>
      <c r="F80" s="34"/>
      <c r="G80" s="36"/>
      <c r="H80" s="30"/>
      <c r="I80" s="3"/>
    </row>
    <row r="81" spans="1:9" ht="32.1" customHeight="1">
      <c r="A81" s="5">
        <f>A80+1</f>
        <v>76</v>
      </c>
      <c r="B81" s="35"/>
      <c r="C81" s="226"/>
      <c r="D81" s="226"/>
      <c r="E81" s="226"/>
      <c r="F81" s="34"/>
      <c r="G81" s="36"/>
      <c r="H81" s="30"/>
      <c r="I81" s="3"/>
    </row>
    <row r="82" spans="1:9" ht="32.1" customHeight="1">
      <c r="A82" s="5">
        <f>A81+1</f>
        <v>77</v>
      </c>
      <c r="B82" s="17"/>
      <c r="C82" s="226"/>
      <c r="D82" s="226"/>
      <c r="E82" s="226"/>
      <c r="F82" s="34"/>
      <c r="G82" s="36"/>
      <c r="H82" s="30"/>
      <c r="I82" s="3"/>
    </row>
    <row r="83" spans="1:9" ht="32.1" customHeight="1">
      <c r="A83" s="5">
        <f t="shared" ref="A83:A105" si="3">A82+1</f>
        <v>78</v>
      </c>
      <c r="B83" s="35"/>
      <c r="C83" s="226"/>
      <c r="D83" s="226"/>
      <c r="E83" s="226"/>
      <c r="F83" s="34"/>
      <c r="G83" s="36"/>
      <c r="H83" s="30"/>
      <c r="I83" s="3"/>
    </row>
    <row r="84" spans="1:9" ht="32.1" customHeight="1">
      <c r="A84" s="5">
        <f t="shared" si="3"/>
        <v>79</v>
      </c>
      <c r="B84" s="17"/>
      <c r="C84" s="226"/>
      <c r="D84" s="226"/>
      <c r="E84" s="226"/>
      <c r="F84" s="34"/>
      <c r="G84" s="36"/>
      <c r="H84" s="30"/>
      <c r="I84" s="3"/>
    </row>
    <row r="85" spans="1:9" ht="32.1" customHeight="1">
      <c r="A85" s="5">
        <f t="shared" si="3"/>
        <v>80</v>
      </c>
      <c r="B85" s="35"/>
      <c r="C85" s="226"/>
      <c r="D85" s="226"/>
      <c r="E85" s="226"/>
      <c r="F85" s="34"/>
      <c r="G85" s="36"/>
      <c r="H85" s="30"/>
      <c r="I85" s="3"/>
    </row>
    <row r="86" spans="1:9" ht="32.1" customHeight="1">
      <c r="A86" s="5">
        <f t="shared" si="3"/>
        <v>81</v>
      </c>
      <c r="B86" s="35"/>
      <c r="C86" s="226"/>
      <c r="D86" s="226"/>
      <c r="E86" s="226"/>
      <c r="F86" s="34"/>
      <c r="G86" s="36"/>
      <c r="H86" s="30"/>
      <c r="I86" s="3"/>
    </row>
    <row r="87" spans="1:9" ht="32.1" customHeight="1">
      <c r="A87" s="5">
        <f t="shared" si="3"/>
        <v>82</v>
      </c>
      <c r="B87" s="17"/>
      <c r="C87" s="226"/>
      <c r="D87" s="226"/>
      <c r="E87" s="226"/>
      <c r="F87" s="34"/>
      <c r="G87" s="36"/>
      <c r="H87" s="30"/>
      <c r="I87" s="3"/>
    </row>
    <row r="88" spans="1:9" ht="32.1" customHeight="1">
      <c r="A88" s="5">
        <f t="shared" si="3"/>
        <v>83</v>
      </c>
      <c r="B88" s="17"/>
      <c r="C88" s="226"/>
      <c r="D88" s="226"/>
      <c r="E88" s="226"/>
      <c r="F88" s="34"/>
      <c r="G88" s="36"/>
      <c r="H88" s="30"/>
      <c r="I88" s="3"/>
    </row>
    <row r="89" spans="1:9" ht="32.1" customHeight="1">
      <c r="A89" s="5">
        <f t="shared" si="3"/>
        <v>84</v>
      </c>
      <c r="B89" s="17"/>
      <c r="C89" s="226"/>
      <c r="D89" s="226"/>
      <c r="E89" s="226"/>
      <c r="F89" s="34"/>
      <c r="G89" s="36"/>
      <c r="H89" s="30"/>
      <c r="I89" s="3"/>
    </row>
    <row r="90" spans="1:9" ht="32.1" customHeight="1">
      <c r="A90" s="5">
        <f t="shared" si="3"/>
        <v>85</v>
      </c>
      <c r="B90" s="17"/>
      <c r="C90" s="226"/>
      <c r="D90" s="226"/>
      <c r="E90" s="226"/>
      <c r="F90" s="34"/>
      <c r="G90" s="36"/>
      <c r="H90" s="30"/>
      <c r="I90" s="3"/>
    </row>
    <row r="91" spans="1:9" ht="32.1" customHeight="1">
      <c r="A91" s="5">
        <f t="shared" si="3"/>
        <v>86</v>
      </c>
      <c r="B91" s="17"/>
      <c r="C91" s="226"/>
      <c r="D91" s="226"/>
      <c r="E91" s="226"/>
      <c r="F91" s="34"/>
      <c r="G91" s="36"/>
      <c r="H91" s="30"/>
      <c r="I91" s="3"/>
    </row>
    <row r="92" spans="1:9" ht="32.1" customHeight="1">
      <c r="A92" s="5">
        <f t="shared" si="3"/>
        <v>87</v>
      </c>
      <c r="B92" s="17"/>
      <c r="C92" s="226"/>
      <c r="D92" s="226"/>
      <c r="E92" s="226"/>
      <c r="F92" s="34"/>
      <c r="G92" s="36"/>
      <c r="H92" s="30"/>
      <c r="I92" s="3"/>
    </row>
    <row r="93" spans="1:9" ht="32.1" customHeight="1">
      <c r="A93" s="5">
        <f t="shared" si="3"/>
        <v>88</v>
      </c>
      <c r="B93" s="17"/>
      <c r="C93" s="226"/>
      <c r="D93" s="226"/>
      <c r="E93" s="226"/>
      <c r="F93" s="34"/>
      <c r="G93" s="36"/>
      <c r="H93" s="30"/>
      <c r="I93" s="3"/>
    </row>
    <row r="94" spans="1:9" ht="32.1" customHeight="1">
      <c r="A94" s="5">
        <f t="shared" si="3"/>
        <v>89</v>
      </c>
      <c r="B94" s="17"/>
      <c r="C94" s="226"/>
      <c r="D94" s="226"/>
      <c r="E94" s="226"/>
      <c r="F94" s="34"/>
      <c r="G94" s="36"/>
      <c r="H94" s="30"/>
      <c r="I94" s="3"/>
    </row>
    <row r="95" spans="1:9" ht="32.1" customHeight="1">
      <c r="A95" s="5">
        <f t="shared" si="3"/>
        <v>90</v>
      </c>
      <c r="B95" s="17"/>
      <c r="C95" s="226"/>
      <c r="D95" s="226"/>
      <c r="E95" s="226"/>
      <c r="F95" s="34"/>
      <c r="G95" s="36"/>
      <c r="H95" s="30"/>
      <c r="I95" s="3"/>
    </row>
    <row r="96" spans="1:9" ht="32.1" customHeight="1">
      <c r="A96" s="5">
        <f t="shared" si="3"/>
        <v>91</v>
      </c>
      <c r="B96" s="17"/>
      <c r="C96" s="226"/>
      <c r="D96" s="226"/>
      <c r="E96" s="226"/>
      <c r="F96" s="34"/>
      <c r="G96" s="36"/>
      <c r="H96" s="30"/>
      <c r="I96" s="3"/>
    </row>
    <row r="97" spans="1:9" ht="32.1" customHeight="1">
      <c r="A97" s="5">
        <f t="shared" si="3"/>
        <v>92</v>
      </c>
      <c r="B97" s="17"/>
      <c r="C97" s="226"/>
      <c r="D97" s="226"/>
      <c r="E97" s="226"/>
      <c r="F97" s="34"/>
      <c r="G97" s="36"/>
      <c r="H97" s="30"/>
      <c r="I97" s="3"/>
    </row>
    <row r="98" spans="1:9" ht="32.1" customHeight="1">
      <c r="A98" s="5">
        <f t="shared" si="3"/>
        <v>93</v>
      </c>
      <c r="B98" s="17"/>
      <c r="C98" s="226"/>
      <c r="D98" s="226"/>
      <c r="E98" s="226"/>
      <c r="F98" s="34"/>
      <c r="G98" s="36"/>
      <c r="H98" s="30"/>
      <c r="I98" s="3"/>
    </row>
    <row r="99" spans="1:9" ht="32.1" customHeight="1">
      <c r="A99" s="5">
        <f t="shared" si="3"/>
        <v>94</v>
      </c>
      <c r="B99" s="17"/>
      <c r="C99" s="226"/>
      <c r="D99" s="226"/>
      <c r="E99" s="226"/>
      <c r="F99" s="34"/>
      <c r="G99" s="36"/>
      <c r="H99" s="30"/>
      <c r="I99" s="3"/>
    </row>
    <row r="100" spans="1:9" ht="32.1" customHeight="1">
      <c r="A100" s="5">
        <f t="shared" si="3"/>
        <v>95</v>
      </c>
      <c r="B100" s="17"/>
      <c r="C100" s="226"/>
      <c r="D100" s="226"/>
      <c r="E100" s="226"/>
      <c r="F100" s="34"/>
      <c r="G100" s="36"/>
      <c r="H100" s="30"/>
      <c r="I100" s="3"/>
    </row>
    <row r="101" spans="1:9" ht="32.1" customHeight="1">
      <c r="A101" s="5">
        <f t="shared" si="3"/>
        <v>96</v>
      </c>
      <c r="B101" s="17"/>
      <c r="C101" s="226"/>
      <c r="D101" s="226"/>
      <c r="E101" s="226"/>
      <c r="F101" s="34"/>
      <c r="G101" s="36"/>
      <c r="H101" s="30"/>
      <c r="I101" s="3"/>
    </row>
    <row r="102" spans="1:9" ht="32.1" customHeight="1">
      <c r="A102" s="5">
        <f t="shared" si="3"/>
        <v>97</v>
      </c>
      <c r="B102" s="17"/>
      <c r="C102" s="226"/>
      <c r="D102" s="226"/>
      <c r="E102" s="226"/>
      <c r="F102" s="34"/>
      <c r="G102" s="36"/>
      <c r="H102" s="30"/>
      <c r="I102" s="3"/>
    </row>
    <row r="103" spans="1:9" ht="32.1" customHeight="1">
      <c r="A103" s="5">
        <f t="shared" si="3"/>
        <v>98</v>
      </c>
      <c r="B103" s="17"/>
      <c r="C103" s="226"/>
      <c r="D103" s="226"/>
      <c r="E103" s="226"/>
      <c r="F103" s="34"/>
      <c r="G103" s="36"/>
      <c r="H103" s="30"/>
      <c r="I103" s="3"/>
    </row>
    <row r="104" spans="1:9" ht="32.1" customHeight="1">
      <c r="A104" s="5">
        <f t="shared" si="3"/>
        <v>99</v>
      </c>
      <c r="B104" s="17"/>
      <c r="C104" s="226"/>
      <c r="D104" s="226"/>
      <c r="E104" s="226"/>
      <c r="F104" s="34"/>
      <c r="G104" s="36"/>
      <c r="H104" s="30"/>
      <c r="I104" s="3"/>
    </row>
    <row r="105" spans="1:9" ht="32.1" customHeight="1">
      <c r="A105" s="5">
        <f t="shared" si="3"/>
        <v>100</v>
      </c>
      <c r="B105" s="17"/>
      <c r="C105" s="226"/>
      <c r="D105" s="226"/>
      <c r="E105" s="226"/>
      <c r="F105" s="34"/>
      <c r="G105" s="36"/>
      <c r="H105" s="30"/>
      <c r="I105" s="3"/>
    </row>
    <row r="106" spans="1:9" ht="32.1" customHeight="1">
      <c r="A106" s="5">
        <f>A105+1</f>
        <v>101</v>
      </c>
      <c r="B106" s="35"/>
      <c r="C106" s="226"/>
      <c r="D106" s="226"/>
      <c r="E106" s="226"/>
      <c r="F106" s="34"/>
      <c r="G106" s="36"/>
      <c r="H106" s="30"/>
      <c r="I106" s="3"/>
    </row>
    <row r="107" spans="1:9" ht="32.1" customHeight="1">
      <c r="A107" s="5">
        <f>A106+1</f>
        <v>102</v>
      </c>
      <c r="B107" s="17"/>
      <c r="C107" s="226"/>
      <c r="D107" s="226"/>
      <c r="E107" s="226"/>
      <c r="F107" s="34"/>
      <c r="G107" s="36"/>
      <c r="H107" s="30"/>
      <c r="I107" s="3"/>
    </row>
    <row r="108" spans="1:9" ht="32.1" customHeight="1">
      <c r="A108" s="5">
        <f t="shared" ref="A108:A130" si="4">A107+1</f>
        <v>103</v>
      </c>
      <c r="B108" s="35"/>
      <c r="C108" s="226"/>
      <c r="D108" s="226"/>
      <c r="E108" s="226"/>
      <c r="F108" s="34"/>
      <c r="G108" s="36"/>
      <c r="H108" s="30"/>
      <c r="I108" s="3"/>
    </row>
    <row r="109" spans="1:9" ht="32.1" customHeight="1">
      <c r="A109" s="5">
        <f t="shared" si="4"/>
        <v>104</v>
      </c>
      <c r="B109" s="17"/>
      <c r="C109" s="226"/>
      <c r="D109" s="226"/>
      <c r="E109" s="226"/>
      <c r="F109" s="34"/>
      <c r="G109" s="36"/>
      <c r="H109" s="30"/>
      <c r="I109" s="3"/>
    </row>
    <row r="110" spans="1:9" ht="32.1" customHeight="1">
      <c r="A110" s="5">
        <f t="shared" si="4"/>
        <v>105</v>
      </c>
      <c r="B110" s="35"/>
      <c r="C110" s="226"/>
      <c r="D110" s="226"/>
      <c r="E110" s="226"/>
      <c r="F110" s="34"/>
      <c r="G110" s="36"/>
      <c r="H110" s="30"/>
      <c r="I110" s="3"/>
    </row>
    <row r="111" spans="1:9" ht="32.1" customHeight="1">
      <c r="A111" s="5">
        <f t="shared" si="4"/>
        <v>106</v>
      </c>
      <c r="B111" s="35"/>
      <c r="C111" s="226"/>
      <c r="D111" s="226"/>
      <c r="E111" s="226"/>
      <c r="F111" s="34"/>
      <c r="G111" s="36"/>
      <c r="H111" s="30"/>
      <c r="I111" s="3"/>
    </row>
    <row r="112" spans="1:9" ht="32.1" customHeight="1">
      <c r="A112" s="5">
        <f t="shared" si="4"/>
        <v>107</v>
      </c>
      <c r="B112" s="17"/>
      <c r="C112" s="226"/>
      <c r="D112" s="226"/>
      <c r="E112" s="226"/>
      <c r="F112" s="34"/>
      <c r="G112" s="36"/>
      <c r="H112" s="30"/>
      <c r="I112" s="3"/>
    </row>
    <row r="113" spans="1:9" ht="32.1" customHeight="1">
      <c r="A113" s="5">
        <f t="shared" si="4"/>
        <v>108</v>
      </c>
      <c r="B113" s="17"/>
      <c r="C113" s="226"/>
      <c r="D113" s="226"/>
      <c r="E113" s="226"/>
      <c r="F113" s="34"/>
      <c r="G113" s="36"/>
      <c r="H113" s="30"/>
      <c r="I113" s="3"/>
    </row>
    <row r="114" spans="1:9" ht="32.1" customHeight="1">
      <c r="A114" s="5">
        <f t="shared" si="4"/>
        <v>109</v>
      </c>
      <c r="B114" s="17"/>
      <c r="C114" s="226"/>
      <c r="D114" s="226"/>
      <c r="E114" s="226"/>
      <c r="F114" s="34"/>
      <c r="G114" s="36"/>
      <c r="H114" s="30"/>
      <c r="I114" s="3"/>
    </row>
    <row r="115" spans="1:9" ht="32.1" customHeight="1">
      <c r="A115" s="5">
        <f t="shared" si="4"/>
        <v>110</v>
      </c>
      <c r="B115" s="17"/>
      <c r="C115" s="226"/>
      <c r="D115" s="226"/>
      <c r="E115" s="226"/>
      <c r="F115" s="34"/>
      <c r="G115" s="36"/>
      <c r="H115" s="30"/>
      <c r="I115" s="3"/>
    </row>
    <row r="116" spans="1:9" ht="32.1" customHeight="1">
      <c r="A116" s="5">
        <f t="shared" si="4"/>
        <v>111</v>
      </c>
      <c r="B116" s="17"/>
      <c r="C116" s="226"/>
      <c r="D116" s="226"/>
      <c r="E116" s="226"/>
      <c r="F116" s="34"/>
      <c r="G116" s="36"/>
      <c r="H116" s="30"/>
      <c r="I116" s="3"/>
    </row>
    <row r="117" spans="1:9" ht="32.1" customHeight="1">
      <c r="A117" s="5">
        <f t="shared" si="4"/>
        <v>112</v>
      </c>
      <c r="B117" s="17"/>
      <c r="C117" s="226"/>
      <c r="D117" s="226"/>
      <c r="E117" s="226"/>
      <c r="F117" s="34"/>
      <c r="G117" s="36"/>
      <c r="H117" s="30"/>
      <c r="I117" s="3"/>
    </row>
    <row r="118" spans="1:9" ht="32.1" customHeight="1">
      <c r="A118" s="5">
        <f t="shared" si="4"/>
        <v>113</v>
      </c>
      <c r="B118" s="17"/>
      <c r="C118" s="226"/>
      <c r="D118" s="226"/>
      <c r="E118" s="226"/>
      <c r="F118" s="34"/>
      <c r="G118" s="36"/>
      <c r="H118" s="30"/>
      <c r="I118" s="3"/>
    </row>
    <row r="119" spans="1:9" ht="32.1" customHeight="1">
      <c r="A119" s="5">
        <f t="shared" si="4"/>
        <v>114</v>
      </c>
      <c r="B119" s="17"/>
      <c r="C119" s="226"/>
      <c r="D119" s="226"/>
      <c r="E119" s="226"/>
      <c r="F119" s="34"/>
      <c r="G119" s="36"/>
      <c r="H119" s="30"/>
      <c r="I119" s="3"/>
    </row>
    <row r="120" spans="1:9" ht="32.1" customHeight="1">
      <c r="A120" s="5">
        <f t="shared" si="4"/>
        <v>115</v>
      </c>
      <c r="B120" s="17"/>
      <c r="C120" s="226"/>
      <c r="D120" s="226"/>
      <c r="E120" s="226"/>
      <c r="F120" s="34"/>
      <c r="G120" s="36"/>
      <c r="H120" s="30"/>
      <c r="I120" s="3"/>
    </row>
    <row r="121" spans="1:9" ht="32.1" customHeight="1">
      <c r="A121" s="5">
        <f t="shared" si="4"/>
        <v>116</v>
      </c>
      <c r="B121" s="17"/>
      <c r="C121" s="226"/>
      <c r="D121" s="226"/>
      <c r="E121" s="226"/>
      <c r="F121" s="34"/>
      <c r="G121" s="36"/>
      <c r="H121" s="30"/>
      <c r="I121" s="3"/>
    </row>
    <row r="122" spans="1:9" ht="32.1" customHeight="1">
      <c r="A122" s="5">
        <f t="shared" si="4"/>
        <v>117</v>
      </c>
      <c r="B122" s="17"/>
      <c r="C122" s="226"/>
      <c r="D122" s="226"/>
      <c r="E122" s="226"/>
      <c r="F122" s="34"/>
      <c r="G122" s="36"/>
      <c r="H122" s="30"/>
      <c r="I122" s="3"/>
    </row>
    <row r="123" spans="1:9" ht="32.1" customHeight="1">
      <c r="A123" s="5">
        <f t="shared" si="4"/>
        <v>118</v>
      </c>
      <c r="B123" s="17"/>
      <c r="C123" s="226"/>
      <c r="D123" s="226"/>
      <c r="E123" s="226"/>
      <c r="F123" s="34"/>
      <c r="G123" s="36"/>
      <c r="H123" s="30"/>
      <c r="I123" s="3"/>
    </row>
    <row r="124" spans="1:9" ht="32.1" customHeight="1">
      <c r="A124" s="5">
        <f t="shared" si="4"/>
        <v>119</v>
      </c>
      <c r="B124" s="17"/>
      <c r="C124" s="226"/>
      <c r="D124" s="226"/>
      <c r="E124" s="226"/>
      <c r="F124" s="34"/>
      <c r="G124" s="36"/>
      <c r="H124" s="30"/>
      <c r="I124" s="3"/>
    </row>
    <row r="125" spans="1:9" ht="32.1" customHeight="1">
      <c r="A125" s="5">
        <f t="shared" si="4"/>
        <v>120</v>
      </c>
      <c r="B125" s="17"/>
      <c r="C125" s="226"/>
      <c r="D125" s="226"/>
      <c r="E125" s="226"/>
      <c r="F125" s="34"/>
      <c r="G125" s="36"/>
      <c r="H125" s="30"/>
      <c r="I125" s="3"/>
    </row>
    <row r="126" spans="1:9" ht="32.1" customHeight="1">
      <c r="A126" s="5">
        <f t="shared" si="4"/>
        <v>121</v>
      </c>
      <c r="B126" s="17"/>
      <c r="C126" s="226"/>
      <c r="D126" s="226"/>
      <c r="E126" s="226"/>
      <c r="F126" s="34"/>
      <c r="G126" s="36"/>
      <c r="H126" s="30"/>
      <c r="I126" s="3"/>
    </row>
    <row r="127" spans="1:9" ht="32.1" customHeight="1">
      <c r="A127" s="5">
        <f t="shared" si="4"/>
        <v>122</v>
      </c>
      <c r="B127" s="17"/>
      <c r="C127" s="226"/>
      <c r="D127" s="226"/>
      <c r="E127" s="226"/>
      <c r="F127" s="34"/>
      <c r="G127" s="36"/>
      <c r="H127" s="30"/>
      <c r="I127" s="3"/>
    </row>
    <row r="128" spans="1:9" ht="32.1" customHeight="1">
      <c r="A128" s="5">
        <f t="shared" si="4"/>
        <v>123</v>
      </c>
      <c r="B128" s="17"/>
      <c r="C128" s="226"/>
      <c r="D128" s="226"/>
      <c r="E128" s="226"/>
      <c r="F128" s="34"/>
      <c r="G128" s="36"/>
      <c r="H128" s="30"/>
      <c r="I128" s="3"/>
    </row>
    <row r="129" spans="1:9" ht="32.1" customHeight="1">
      <c r="A129" s="5">
        <f t="shared" si="4"/>
        <v>124</v>
      </c>
      <c r="B129" s="17"/>
      <c r="C129" s="226"/>
      <c r="D129" s="226"/>
      <c r="E129" s="226"/>
      <c r="F129" s="34"/>
      <c r="G129" s="36"/>
      <c r="H129" s="30"/>
      <c r="I129" s="3"/>
    </row>
    <row r="130" spans="1:9" ht="32.1" customHeight="1">
      <c r="A130" s="5">
        <f t="shared" si="4"/>
        <v>125</v>
      </c>
      <c r="B130" s="17"/>
      <c r="C130" s="226"/>
      <c r="D130" s="226"/>
      <c r="E130" s="226"/>
      <c r="F130" s="34"/>
      <c r="G130" s="36"/>
      <c r="H130" s="30"/>
      <c r="I130" s="3"/>
    </row>
    <row r="131" spans="1:9" ht="32.1" customHeight="1">
      <c r="A131" s="5">
        <f>A130+1</f>
        <v>126</v>
      </c>
      <c r="B131" s="35"/>
      <c r="C131" s="226"/>
      <c r="D131" s="226"/>
      <c r="E131" s="226"/>
      <c r="F131" s="34"/>
      <c r="G131" s="36"/>
      <c r="H131" s="30"/>
      <c r="I131" s="3"/>
    </row>
    <row r="132" spans="1:9" ht="32.1" customHeight="1">
      <c r="A132" s="5">
        <f>A131+1</f>
        <v>127</v>
      </c>
      <c r="B132" s="17"/>
      <c r="C132" s="226"/>
      <c r="D132" s="226"/>
      <c r="E132" s="226"/>
      <c r="F132" s="34"/>
      <c r="G132" s="36"/>
      <c r="H132" s="30"/>
      <c r="I132" s="3"/>
    </row>
    <row r="133" spans="1:9" ht="32.1" customHeight="1">
      <c r="A133" s="5">
        <f t="shared" ref="A133:A160" si="5">A132+1</f>
        <v>128</v>
      </c>
      <c r="B133" s="35"/>
      <c r="C133" s="226"/>
      <c r="D133" s="226"/>
      <c r="E133" s="226"/>
      <c r="F133" s="34"/>
      <c r="G133" s="36"/>
      <c r="H133" s="30"/>
      <c r="I133" s="3"/>
    </row>
    <row r="134" spans="1:9" ht="32.1" customHeight="1">
      <c r="A134" s="5">
        <f t="shared" si="5"/>
        <v>129</v>
      </c>
      <c r="B134" s="17"/>
      <c r="C134" s="226"/>
      <c r="D134" s="226"/>
      <c r="E134" s="226"/>
      <c r="F134" s="34"/>
      <c r="G134" s="36"/>
      <c r="H134" s="30"/>
      <c r="I134" s="3"/>
    </row>
    <row r="135" spans="1:9" ht="32.1" customHeight="1">
      <c r="A135" s="5">
        <f t="shared" si="5"/>
        <v>130</v>
      </c>
      <c r="B135" s="35"/>
      <c r="C135" s="226"/>
      <c r="D135" s="226"/>
      <c r="E135" s="226"/>
      <c r="F135" s="34"/>
      <c r="G135" s="36"/>
      <c r="H135" s="30"/>
      <c r="I135" s="3"/>
    </row>
    <row r="136" spans="1:9" ht="32.1" customHeight="1">
      <c r="A136" s="5">
        <f t="shared" si="5"/>
        <v>131</v>
      </c>
      <c r="B136" s="35"/>
      <c r="C136" s="226"/>
      <c r="D136" s="226"/>
      <c r="E136" s="226"/>
      <c r="F136" s="34"/>
      <c r="G136" s="36"/>
      <c r="H136" s="30"/>
      <c r="I136" s="3"/>
    </row>
    <row r="137" spans="1:9" ht="32.1" customHeight="1">
      <c r="A137" s="5">
        <f t="shared" si="5"/>
        <v>132</v>
      </c>
      <c r="B137" s="17"/>
      <c r="C137" s="226"/>
      <c r="D137" s="226"/>
      <c r="E137" s="226"/>
      <c r="F137" s="34"/>
      <c r="G137" s="36"/>
      <c r="H137" s="30"/>
      <c r="I137" s="3"/>
    </row>
    <row r="138" spans="1:9" ht="32.1" customHeight="1">
      <c r="A138" s="5">
        <f t="shared" si="5"/>
        <v>133</v>
      </c>
      <c r="B138" s="17"/>
      <c r="C138" s="226"/>
      <c r="D138" s="226"/>
      <c r="E138" s="226"/>
      <c r="F138" s="34"/>
      <c r="G138" s="36"/>
      <c r="H138" s="30"/>
      <c r="I138" s="3"/>
    </row>
    <row r="139" spans="1:9" ht="32.1" customHeight="1">
      <c r="A139" s="5">
        <f t="shared" si="5"/>
        <v>134</v>
      </c>
      <c r="B139" s="17"/>
      <c r="C139" s="226"/>
      <c r="D139" s="226"/>
      <c r="E139" s="226"/>
      <c r="F139" s="34"/>
      <c r="G139" s="36"/>
      <c r="H139" s="30"/>
      <c r="I139" s="3"/>
    </row>
    <row r="140" spans="1:9" ht="32.1" customHeight="1">
      <c r="A140" s="5">
        <f t="shared" si="5"/>
        <v>135</v>
      </c>
      <c r="B140" s="17"/>
      <c r="C140" s="226"/>
      <c r="D140" s="226"/>
      <c r="E140" s="226"/>
      <c r="F140" s="34"/>
      <c r="G140" s="36"/>
      <c r="H140" s="30"/>
      <c r="I140" s="3"/>
    </row>
    <row r="141" spans="1:9" ht="32.1" customHeight="1">
      <c r="A141" s="5">
        <f t="shared" si="5"/>
        <v>136</v>
      </c>
      <c r="B141" s="17"/>
      <c r="C141" s="226"/>
      <c r="D141" s="226"/>
      <c r="E141" s="226"/>
      <c r="F141" s="34"/>
      <c r="G141" s="36"/>
      <c r="H141" s="30"/>
      <c r="I141" s="3"/>
    </row>
    <row r="142" spans="1:9" ht="32.1" customHeight="1">
      <c r="A142" s="5">
        <f t="shared" si="5"/>
        <v>137</v>
      </c>
      <c r="B142" s="17"/>
      <c r="C142" s="226"/>
      <c r="D142" s="226"/>
      <c r="E142" s="226"/>
      <c r="F142" s="34"/>
      <c r="G142" s="36"/>
      <c r="H142" s="30"/>
      <c r="I142" s="3"/>
    </row>
    <row r="143" spans="1:9" ht="32.1" customHeight="1">
      <c r="A143" s="5">
        <f t="shared" si="5"/>
        <v>138</v>
      </c>
      <c r="B143" s="17"/>
      <c r="C143" s="226"/>
      <c r="D143" s="226"/>
      <c r="E143" s="226"/>
      <c r="F143" s="34"/>
      <c r="G143" s="36"/>
      <c r="H143" s="30"/>
      <c r="I143" s="3"/>
    </row>
    <row r="144" spans="1:9" ht="32.1" customHeight="1">
      <c r="A144" s="5">
        <f t="shared" si="5"/>
        <v>139</v>
      </c>
      <c r="B144" s="17"/>
      <c r="C144" s="226"/>
      <c r="D144" s="226"/>
      <c r="E144" s="226"/>
      <c r="F144" s="34"/>
      <c r="G144" s="36"/>
      <c r="H144" s="30"/>
      <c r="I144" s="3"/>
    </row>
    <row r="145" spans="1:9" ht="32.1" customHeight="1">
      <c r="A145" s="5">
        <f t="shared" si="5"/>
        <v>140</v>
      </c>
      <c r="B145" s="17"/>
      <c r="C145" s="226"/>
      <c r="D145" s="226"/>
      <c r="E145" s="226"/>
      <c r="F145" s="34"/>
      <c r="G145" s="36"/>
      <c r="H145" s="30"/>
      <c r="I145" s="3"/>
    </row>
    <row r="146" spans="1:9" ht="32.1" customHeight="1">
      <c r="A146" s="5">
        <f t="shared" si="5"/>
        <v>141</v>
      </c>
      <c r="B146" s="17"/>
      <c r="C146" s="226"/>
      <c r="D146" s="226"/>
      <c r="E146" s="226"/>
      <c r="F146" s="34"/>
      <c r="G146" s="36"/>
      <c r="H146" s="30"/>
      <c r="I146" s="3"/>
    </row>
    <row r="147" spans="1:9" ht="32.1" customHeight="1">
      <c r="A147" s="5">
        <f t="shared" si="5"/>
        <v>142</v>
      </c>
      <c r="B147" s="17"/>
      <c r="C147" s="226"/>
      <c r="D147" s="226"/>
      <c r="E147" s="226"/>
      <c r="F147" s="34"/>
      <c r="G147" s="36"/>
      <c r="H147" s="30"/>
      <c r="I147" s="3"/>
    </row>
    <row r="148" spans="1:9" ht="32.1" customHeight="1">
      <c r="A148" s="5">
        <f t="shared" si="5"/>
        <v>143</v>
      </c>
      <c r="B148" s="17"/>
      <c r="C148" s="226"/>
      <c r="D148" s="226"/>
      <c r="E148" s="226"/>
      <c r="F148" s="34"/>
      <c r="G148" s="36"/>
      <c r="H148" s="30"/>
      <c r="I148" s="3"/>
    </row>
    <row r="149" spans="1:9" ht="32.1" customHeight="1">
      <c r="A149" s="5">
        <f t="shared" si="5"/>
        <v>144</v>
      </c>
      <c r="B149" s="17"/>
      <c r="C149" s="226"/>
      <c r="D149" s="226"/>
      <c r="E149" s="226"/>
      <c r="F149" s="34"/>
      <c r="G149" s="36"/>
      <c r="H149" s="30"/>
      <c r="I149" s="3"/>
    </row>
    <row r="150" spans="1:9" ht="32.1" customHeight="1">
      <c r="A150" s="5">
        <f t="shared" si="5"/>
        <v>145</v>
      </c>
      <c r="B150" s="17"/>
      <c r="C150" s="226"/>
      <c r="D150" s="226"/>
      <c r="E150" s="226"/>
      <c r="F150" s="34"/>
      <c r="G150" s="36"/>
      <c r="H150" s="30"/>
      <c r="I150" s="3"/>
    </row>
    <row r="151" spans="1:9" ht="32.1" customHeight="1">
      <c r="A151" s="5">
        <f t="shared" si="5"/>
        <v>146</v>
      </c>
      <c r="B151" s="17"/>
      <c r="C151" s="226"/>
      <c r="D151" s="226"/>
      <c r="E151" s="226"/>
      <c r="F151" s="34"/>
      <c r="G151" s="36"/>
      <c r="H151" s="30"/>
      <c r="I151" s="3"/>
    </row>
    <row r="152" spans="1:9" ht="32.1" customHeight="1">
      <c r="A152" s="5">
        <f t="shared" si="5"/>
        <v>147</v>
      </c>
      <c r="B152" s="17"/>
      <c r="C152" s="226"/>
      <c r="D152" s="226"/>
      <c r="E152" s="226"/>
      <c r="F152" s="34"/>
      <c r="G152" s="36"/>
      <c r="H152" s="30"/>
      <c r="I152" s="3"/>
    </row>
    <row r="153" spans="1:9" ht="32.1" customHeight="1">
      <c r="A153" s="5">
        <f t="shared" si="5"/>
        <v>148</v>
      </c>
      <c r="B153" s="17"/>
      <c r="C153" s="226"/>
      <c r="D153" s="226"/>
      <c r="E153" s="226"/>
      <c r="F153" s="34"/>
      <c r="G153" s="36"/>
      <c r="H153" s="30"/>
      <c r="I153" s="3"/>
    </row>
    <row r="154" spans="1:9" ht="32.1" customHeight="1">
      <c r="A154" s="5">
        <f t="shared" si="5"/>
        <v>149</v>
      </c>
      <c r="B154" s="17"/>
      <c r="C154" s="226"/>
      <c r="D154" s="226"/>
      <c r="E154" s="226"/>
      <c r="F154" s="34"/>
      <c r="G154" s="36"/>
      <c r="H154" s="30"/>
      <c r="I154" s="3"/>
    </row>
    <row r="155" spans="1:9" ht="32.1" customHeight="1">
      <c r="A155" s="5">
        <f t="shared" si="5"/>
        <v>150</v>
      </c>
      <c r="B155" s="17"/>
      <c r="C155" s="226"/>
      <c r="D155" s="226"/>
      <c r="E155" s="226"/>
      <c r="F155" s="34"/>
      <c r="G155" s="36"/>
      <c r="H155" s="30"/>
      <c r="I155" s="3"/>
    </row>
    <row r="156" spans="1:9" ht="32.1" customHeight="1">
      <c r="A156" s="5">
        <f t="shared" si="5"/>
        <v>151</v>
      </c>
      <c r="B156" s="17"/>
      <c r="C156" s="226"/>
      <c r="D156" s="226"/>
      <c r="E156" s="226"/>
      <c r="F156" s="34"/>
      <c r="G156" s="36"/>
      <c r="H156" s="30"/>
      <c r="I156" s="3"/>
    </row>
    <row r="157" spans="1:9" ht="32.1" customHeight="1">
      <c r="A157" s="5">
        <f t="shared" si="5"/>
        <v>152</v>
      </c>
      <c r="B157" s="17"/>
      <c r="C157" s="226"/>
      <c r="D157" s="226"/>
      <c r="E157" s="226"/>
      <c r="F157" s="34"/>
      <c r="G157" s="36"/>
      <c r="H157" s="30"/>
      <c r="I157" s="3"/>
    </row>
    <row r="158" spans="1:9" ht="32.1" customHeight="1">
      <c r="A158" s="5">
        <f t="shared" si="5"/>
        <v>153</v>
      </c>
      <c r="B158" s="17"/>
      <c r="C158" s="226"/>
      <c r="D158" s="226"/>
      <c r="E158" s="226"/>
      <c r="F158" s="34"/>
      <c r="G158" s="36"/>
      <c r="H158" s="30"/>
      <c r="I158" s="3"/>
    </row>
    <row r="159" spans="1:9" ht="32.1" customHeight="1">
      <c r="A159" s="5">
        <f t="shared" si="5"/>
        <v>154</v>
      </c>
      <c r="B159" s="17"/>
      <c r="C159" s="226"/>
      <c r="D159" s="226"/>
      <c r="E159" s="226"/>
      <c r="F159" s="34"/>
      <c r="G159" s="36"/>
      <c r="H159" s="30"/>
      <c r="I159" s="3"/>
    </row>
    <row r="160" spans="1:9" ht="32.1" customHeight="1">
      <c r="A160" s="5">
        <f t="shared" si="5"/>
        <v>155</v>
      </c>
      <c r="B160" s="17"/>
      <c r="C160" s="226"/>
      <c r="D160" s="226"/>
      <c r="E160" s="226"/>
      <c r="F160" s="34"/>
      <c r="G160" s="36"/>
      <c r="H160" s="30"/>
      <c r="I160" s="3"/>
    </row>
    <row r="161" spans="1:9" ht="32.1" customHeight="1">
      <c r="A161" s="5">
        <f>A160+1</f>
        <v>156</v>
      </c>
      <c r="B161" s="35"/>
      <c r="C161" s="226"/>
      <c r="D161" s="226"/>
      <c r="E161" s="226"/>
      <c r="F161" s="34"/>
      <c r="G161" s="36"/>
      <c r="H161" s="30"/>
      <c r="I161" s="3"/>
    </row>
    <row r="162" spans="1:9" ht="32.1" customHeight="1">
      <c r="A162" s="5">
        <f>A161+1</f>
        <v>157</v>
      </c>
      <c r="B162" s="17"/>
      <c r="C162" s="226"/>
      <c r="D162" s="226"/>
      <c r="E162" s="226"/>
      <c r="F162" s="34"/>
      <c r="G162" s="36"/>
      <c r="H162" s="30"/>
      <c r="I162" s="3"/>
    </row>
    <row r="163" spans="1:9" ht="32.1" customHeight="1">
      <c r="A163" s="5">
        <f t="shared" ref="A163:A180" si="6">A162+1</f>
        <v>158</v>
      </c>
      <c r="B163" s="35"/>
      <c r="C163" s="226"/>
      <c r="D163" s="226"/>
      <c r="E163" s="226"/>
      <c r="F163" s="34"/>
      <c r="G163" s="36"/>
      <c r="H163" s="30"/>
      <c r="I163" s="3"/>
    </row>
    <row r="164" spans="1:9" ht="32.1" customHeight="1">
      <c r="A164" s="5">
        <f t="shared" si="6"/>
        <v>159</v>
      </c>
      <c r="B164" s="17"/>
      <c r="C164" s="226"/>
      <c r="D164" s="226"/>
      <c r="E164" s="226"/>
      <c r="F164" s="34"/>
      <c r="G164" s="36"/>
      <c r="H164" s="30"/>
      <c r="I164" s="3"/>
    </row>
    <row r="165" spans="1:9" ht="32.1" customHeight="1">
      <c r="A165" s="5">
        <f t="shared" si="6"/>
        <v>160</v>
      </c>
      <c r="B165" s="35"/>
      <c r="C165" s="226"/>
      <c r="D165" s="226"/>
      <c r="E165" s="226"/>
      <c r="F165" s="34"/>
      <c r="G165" s="36"/>
      <c r="H165" s="30"/>
      <c r="I165" s="3"/>
    </row>
    <row r="166" spans="1:9" ht="32.1" customHeight="1">
      <c r="A166" s="5">
        <f t="shared" si="6"/>
        <v>161</v>
      </c>
      <c r="B166" s="35"/>
      <c r="C166" s="226"/>
      <c r="D166" s="226"/>
      <c r="E166" s="226"/>
      <c r="F166" s="34"/>
      <c r="G166" s="36"/>
      <c r="H166" s="30"/>
      <c r="I166" s="3"/>
    </row>
    <row r="167" spans="1:9" ht="32.1" customHeight="1">
      <c r="A167" s="5">
        <f t="shared" si="6"/>
        <v>162</v>
      </c>
      <c r="B167" s="17"/>
      <c r="C167" s="226"/>
      <c r="D167" s="226"/>
      <c r="E167" s="226"/>
      <c r="F167" s="34"/>
      <c r="G167" s="36"/>
      <c r="H167" s="30"/>
      <c r="I167" s="3"/>
    </row>
    <row r="168" spans="1:9" ht="32.1" customHeight="1">
      <c r="A168" s="5">
        <f t="shared" si="6"/>
        <v>163</v>
      </c>
      <c r="B168" s="17"/>
      <c r="C168" s="226"/>
      <c r="D168" s="226"/>
      <c r="E168" s="226"/>
      <c r="F168" s="34"/>
      <c r="G168" s="36"/>
      <c r="H168" s="30"/>
      <c r="I168" s="3"/>
    </row>
    <row r="169" spans="1:9" ht="32.1" customHeight="1">
      <c r="A169" s="5">
        <f t="shared" si="6"/>
        <v>164</v>
      </c>
      <c r="B169" s="17"/>
      <c r="C169" s="226"/>
      <c r="D169" s="226"/>
      <c r="E169" s="226"/>
      <c r="F169" s="34"/>
      <c r="G169" s="36"/>
      <c r="H169" s="30"/>
      <c r="I169" s="3"/>
    </row>
    <row r="170" spans="1:9" ht="32.1" customHeight="1">
      <c r="A170" s="5">
        <f t="shared" si="6"/>
        <v>165</v>
      </c>
      <c r="B170" s="17"/>
      <c r="C170" s="226"/>
      <c r="D170" s="226"/>
      <c r="E170" s="226"/>
      <c r="F170" s="34"/>
      <c r="G170" s="36"/>
      <c r="H170" s="30"/>
      <c r="I170" s="3"/>
    </row>
    <row r="171" spans="1:9" ht="32.1" customHeight="1">
      <c r="A171" s="5">
        <f t="shared" si="6"/>
        <v>166</v>
      </c>
      <c r="B171" s="17"/>
      <c r="C171" s="226"/>
      <c r="D171" s="226"/>
      <c r="E171" s="226"/>
      <c r="F171" s="34"/>
      <c r="G171" s="36"/>
      <c r="H171" s="30"/>
      <c r="I171" s="3"/>
    </row>
    <row r="172" spans="1:9" ht="32.1" customHeight="1">
      <c r="A172" s="5">
        <f t="shared" si="6"/>
        <v>167</v>
      </c>
      <c r="B172" s="17"/>
      <c r="C172" s="226"/>
      <c r="D172" s="226"/>
      <c r="E172" s="226"/>
      <c r="F172" s="34"/>
      <c r="G172" s="36"/>
      <c r="H172" s="30"/>
      <c r="I172" s="3"/>
    </row>
    <row r="173" spans="1:9" ht="32.1" customHeight="1">
      <c r="A173" s="5">
        <f t="shared" si="6"/>
        <v>168</v>
      </c>
      <c r="B173" s="17"/>
      <c r="C173" s="226"/>
      <c r="D173" s="226"/>
      <c r="E173" s="226"/>
      <c r="F173" s="34"/>
      <c r="G173" s="36"/>
      <c r="H173" s="30"/>
      <c r="I173" s="3"/>
    </row>
    <row r="174" spans="1:9" ht="32.1" customHeight="1">
      <c r="A174" s="5">
        <f t="shared" si="6"/>
        <v>169</v>
      </c>
      <c r="B174" s="17"/>
      <c r="C174" s="226"/>
      <c r="D174" s="226"/>
      <c r="E174" s="226"/>
      <c r="F174" s="34"/>
      <c r="G174" s="36"/>
      <c r="H174" s="30"/>
      <c r="I174" s="3"/>
    </row>
    <row r="175" spans="1:9" ht="32.1" customHeight="1">
      <c r="A175" s="5">
        <f t="shared" si="6"/>
        <v>170</v>
      </c>
      <c r="B175" s="17"/>
      <c r="C175" s="226"/>
      <c r="D175" s="226"/>
      <c r="E175" s="226"/>
      <c r="F175" s="34"/>
      <c r="G175" s="36"/>
      <c r="H175" s="30"/>
      <c r="I175" s="3"/>
    </row>
    <row r="176" spans="1:9" ht="32.1" customHeight="1">
      <c r="A176" s="5">
        <f t="shared" si="6"/>
        <v>171</v>
      </c>
      <c r="B176" s="17"/>
      <c r="C176" s="226"/>
      <c r="D176" s="226"/>
      <c r="E176" s="226"/>
      <c r="F176" s="34"/>
      <c r="G176" s="36"/>
      <c r="H176" s="30"/>
      <c r="I176" s="3"/>
    </row>
    <row r="177" spans="1:9" ht="32.1" customHeight="1">
      <c r="A177" s="5">
        <f t="shared" si="6"/>
        <v>172</v>
      </c>
      <c r="B177" s="17"/>
      <c r="C177" s="226"/>
      <c r="D177" s="226"/>
      <c r="E177" s="226"/>
      <c r="F177" s="34"/>
      <c r="G177" s="36"/>
      <c r="H177" s="30"/>
      <c r="I177" s="3"/>
    </row>
    <row r="178" spans="1:9" ht="32.1" customHeight="1">
      <c r="A178" s="5">
        <f t="shared" si="6"/>
        <v>173</v>
      </c>
      <c r="B178" s="17"/>
      <c r="C178" s="226"/>
      <c r="D178" s="226"/>
      <c r="E178" s="226"/>
      <c r="F178" s="34"/>
      <c r="G178" s="36"/>
      <c r="H178" s="30"/>
      <c r="I178" s="3"/>
    </row>
    <row r="179" spans="1:9" ht="32.1" customHeight="1">
      <c r="A179" s="5">
        <f t="shared" si="6"/>
        <v>174</v>
      </c>
      <c r="B179" s="17"/>
      <c r="C179" s="226"/>
      <c r="D179" s="226"/>
      <c r="E179" s="226"/>
      <c r="F179" s="34"/>
      <c r="G179" s="36"/>
      <c r="H179" s="30"/>
      <c r="I179" s="3"/>
    </row>
    <row r="180" spans="1:9" ht="32.1" customHeight="1">
      <c r="A180" s="5">
        <f t="shared" si="6"/>
        <v>175</v>
      </c>
      <c r="B180" s="17"/>
      <c r="C180" s="226"/>
      <c r="D180" s="226"/>
      <c r="E180" s="226"/>
      <c r="F180" s="34"/>
      <c r="G180" s="36"/>
      <c r="H180" s="30"/>
      <c r="I180" s="3"/>
    </row>
    <row r="181" spans="1:9" ht="32.1" customHeight="1">
      <c r="A181" s="5">
        <f>A180+1</f>
        <v>176</v>
      </c>
      <c r="B181" s="35"/>
      <c r="C181" s="226"/>
      <c r="D181" s="226"/>
      <c r="E181" s="226"/>
      <c r="F181" s="34"/>
      <c r="G181" s="36"/>
      <c r="H181" s="30"/>
      <c r="I181" s="3"/>
    </row>
    <row r="182" spans="1:9" ht="32.1" customHeight="1">
      <c r="A182" s="5">
        <f>A181+1</f>
        <v>177</v>
      </c>
      <c r="B182" s="17"/>
      <c r="C182" s="226"/>
      <c r="D182" s="226"/>
      <c r="E182" s="226"/>
      <c r="F182" s="34"/>
      <c r="G182" s="36"/>
      <c r="H182" s="30"/>
      <c r="I182" s="3"/>
    </row>
    <row r="183" spans="1:9" ht="32.1" customHeight="1">
      <c r="A183" s="5">
        <f t="shared" ref="A183:A200" si="7">A182+1</f>
        <v>178</v>
      </c>
      <c r="B183" s="35"/>
      <c r="C183" s="226"/>
      <c r="D183" s="226"/>
      <c r="E183" s="226"/>
      <c r="F183" s="34"/>
      <c r="G183" s="36"/>
      <c r="H183" s="30"/>
      <c r="I183" s="3"/>
    </row>
    <row r="184" spans="1:9" ht="32.1" customHeight="1">
      <c r="A184" s="5">
        <f t="shared" si="7"/>
        <v>179</v>
      </c>
      <c r="B184" s="17"/>
      <c r="C184" s="226"/>
      <c r="D184" s="226"/>
      <c r="E184" s="226"/>
      <c r="F184" s="34"/>
      <c r="G184" s="36"/>
      <c r="H184" s="30"/>
      <c r="I184" s="3"/>
    </row>
    <row r="185" spans="1:9" ht="32.1" customHeight="1">
      <c r="A185" s="5">
        <f t="shared" si="7"/>
        <v>180</v>
      </c>
      <c r="B185" s="35"/>
      <c r="C185" s="226"/>
      <c r="D185" s="226"/>
      <c r="E185" s="226"/>
      <c r="F185" s="34"/>
      <c r="G185" s="36"/>
      <c r="H185" s="30"/>
      <c r="I185" s="3"/>
    </row>
    <row r="186" spans="1:9" ht="32.1" customHeight="1">
      <c r="A186" s="5">
        <f t="shared" si="7"/>
        <v>181</v>
      </c>
      <c r="B186" s="35"/>
      <c r="C186" s="226"/>
      <c r="D186" s="226"/>
      <c r="E186" s="226"/>
      <c r="F186" s="34"/>
      <c r="G186" s="36"/>
      <c r="H186" s="30"/>
      <c r="I186" s="3"/>
    </row>
    <row r="187" spans="1:9" ht="32.1" customHeight="1">
      <c r="A187" s="5">
        <f t="shared" si="7"/>
        <v>182</v>
      </c>
      <c r="B187" s="17"/>
      <c r="C187" s="226"/>
      <c r="D187" s="226"/>
      <c r="E187" s="226"/>
      <c r="F187" s="34"/>
      <c r="G187" s="36"/>
      <c r="H187" s="30"/>
      <c r="I187" s="3"/>
    </row>
    <row r="188" spans="1:9" ht="32.1" customHeight="1">
      <c r="A188" s="5">
        <f t="shared" si="7"/>
        <v>183</v>
      </c>
      <c r="B188" s="17"/>
      <c r="C188" s="226"/>
      <c r="D188" s="226"/>
      <c r="E188" s="226"/>
      <c r="F188" s="34"/>
      <c r="G188" s="36"/>
      <c r="H188" s="30"/>
      <c r="I188" s="3"/>
    </row>
    <row r="189" spans="1:9" ht="32.1" customHeight="1">
      <c r="A189" s="5">
        <f t="shared" si="7"/>
        <v>184</v>
      </c>
      <c r="B189" s="17"/>
      <c r="C189" s="226"/>
      <c r="D189" s="226"/>
      <c r="E189" s="226"/>
      <c r="F189" s="34"/>
      <c r="G189" s="36"/>
      <c r="H189" s="30"/>
      <c r="I189" s="3"/>
    </row>
    <row r="190" spans="1:9" ht="32.1" customHeight="1">
      <c r="A190" s="5">
        <f t="shared" si="7"/>
        <v>185</v>
      </c>
      <c r="B190" s="17"/>
      <c r="C190" s="226"/>
      <c r="D190" s="226"/>
      <c r="E190" s="226"/>
      <c r="F190" s="34"/>
      <c r="G190" s="36"/>
      <c r="H190" s="30"/>
      <c r="I190" s="3"/>
    </row>
    <row r="191" spans="1:9" ht="32.1" customHeight="1">
      <c r="A191" s="5">
        <f t="shared" si="7"/>
        <v>186</v>
      </c>
      <c r="B191" s="17"/>
      <c r="C191" s="226"/>
      <c r="D191" s="226"/>
      <c r="E191" s="226"/>
      <c r="F191" s="34"/>
      <c r="G191" s="36"/>
      <c r="H191" s="30"/>
      <c r="I191" s="3"/>
    </row>
    <row r="192" spans="1:9" ht="32.1" customHeight="1">
      <c r="A192" s="5">
        <f t="shared" si="7"/>
        <v>187</v>
      </c>
      <c r="B192" s="17"/>
      <c r="C192" s="226"/>
      <c r="D192" s="226"/>
      <c r="E192" s="226"/>
      <c r="F192" s="34"/>
      <c r="G192" s="36"/>
      <c r="H192" s="30"/>
      <c r="I192" s="3"/>
    </row>
    <row r="193" spans="1:9" ht="32.1" customHeight="1">
      <c r="A193" s="5">
        <f t="shared" si="7"/>
        <v>188</v>
      </c>
      <c r="B193" s="17"/>
      <c r="C193" s="226"/>
      <c r="D193" s="226"/>
      <c r="E193" s="226"/>
      <c r="F193" s="34"/>
      <c r="G193" s="36"/>
      <c r="H193" s="30"/>
      <c r="I193" s="3"/>
    </row>
    <row r="194" spans="1:9" ht="32.1" customHeight="1">
      <c r="A194" s="5">
        <f t="shared" si="7"/>
        <v>189</v>
      </c>
      <c r="B194" s="17"/>
      <c r="C194" s="226"/>
      <c r="D194" s="226"/>
      <c r="E194" s="226"/>
      <c r="F194" s="34"/>
      <c r="G194" s="36"/>
      <c r="H194" s="30"/>
      <c r="I194" s="3"/>
    </row>
    <row r="195" spans="1:9" ht="32.1" customHeight="1">
      <c r="A195" s="5">
        <f t="shared" si="7"/>
        <v>190</v>
      </c>
      <c r="B195" s="17"/>
      <c r="C195" s="226"/>
      <c r="D195" s="226"/>
      <c r="E195" s="226"/>
      <c r="F195" s="34"/>
      <c r="G195" s="36"/>
      <c r="H195" s="30"/>
      <c r="I195" s="3"/>
    </row>
    <row r="196" spans="1:9" ht="32.1" customHeight="1">
      <c r="A196" s="5">
        <f t="shared" si="7"/>
        <v>191</v>
      </c>
      <c r="B196" s="17"/>
      <c r="C196" s="226"/>
      <c r="D196" s="226"/>
      <c r="E196" s="226"/>
      <c r="F196" s="34"/>
      <c r="G196" s="36"/>
      <c r="H196" s="30"/>
      <c r="I196" s="3"/>
    </row>
    <row r="197" spans="1:9" ht="32.1" customHeight="1">
      <c r="A197" s="5">
        <f t="shared" si="7"/>
        <v>192</v>
      </c>
      <c r="B197" s="17"/>
      <c r="C197" s="226"/>
      <c r="D197" s="226"/>
      <c r="E197" s="226"/>
      <c r="F197" s="34"/>
      <c r="G197" s="36"/>
      <c r="H197" s="30"/>
      <c r="I197" s="3"/>
    </row>
    <row r="198" spans="1:9" ht="32.1" customHeight="1">
      <c r="A198" s="5">
        <f t="shared" si="7"/>
        <v>193</v>
      </c>
      <c r="B198" s="17"/>
      <c r="C198" s="226"/>
      <c r="D198" s="226"/>
      <c r="E198" s="226"/>
      <c r="F198" s="34"/>
      <c r="G198" s="36"/>
      <c r="H198" s="30"/>
      <c r="I198" s="3"/>
    </row>
    <row r="199" spans="1:9" ht="32.1" customHeight="1">
      <c r="A199" s="5">
        <f t="shared" si="7"/>
        <v>194</v>
      </c>
      <c r="B199" s="17"/>
      <c r="C199" s="226"/>
      <c r="D199" s="226"/>
      <c r="E199" s="226"/>
      <c r="F199" s="34"/>
      <c r="G199" s="36"/>
      <c r="H199" s="30"/>
      <c r="I199" s="3"/>
    </row>
    <row r="200" spans="1:9" ht="32.1" customHeight="1">
      <c r="A200" s="5">
        <f t="shared" si="7"/>
        <v>195</v>
      </c>
      <c r="B200" s="17"/>
      <c r="C200" s="226"/>
      <c r="D200" s="226"/>
      <c r="E200" s="226"/>
      <c r="F200" s="34"/>
      <c r="G200" s="36"/>
      <c r="H200" s="30"/>
      <c r="I200" s="3"/>
    </row>
    <row r="201" spans="1:9" ht="32.1" customHeight="1">
      <c r="A201" s="5">
        <f>A200+1</f>
        <v>196</v>
      </c>
      <c r="B201" s="35"/>
      <c r="C201" s="226"/>
      <c r="D201" s="226"/>
      <c r="E201" s="226"/>
      <c r="F201" s="34"/>
      <c r="G201" s="36"/>
      <c r="H201" s="30"/>
      <c r="I201" s="3"/>
    </row>
    <row r="202" spans="1:9" ht="32.1" customHeight="1">
      <c r="A202" s="5">
        <f>A201+1</f>
        <v>197</v>
      </c>
      <c r="B202" s="17"/>
      <c r="C202" s="226"/>
      <c r="D202" s="226"/>
      <c r="E202" s="226"/>
      <c r="F202" s="34"/>
      <c r="G202" s="36"/>
      <c r="H202" s="30"/>
      <c r="I202" s="3"/>
    </row>
    <row r="203" spans="1:9" ht="32.1" customHeight="1">
      <c r="A203" s="5">
        <f t="shared" ref="A203:A220" si="8">A202+1</f>
        <v>198</v>
      </c>
      <c r="B203" s="35"/>
      <c r="C203" s="226"/>
      <c r="D203" s="226"/>
      <c r="E203" s="226"/>
      <c r="F203" s="34"/>
      <c r="G203" s="36"/>
      <c r="H203" s="30"/>
      <c r="I203" s="3"/>
    </row>
    <row r="204" spans="1:9" ht="32.1" customHeight="1">
      <c r="A204" s="5">
        <f t="shared" si="8"/>
        <v>199</v>
      </c>
      <c r="B204" s="17"/>
      <c r="C204" s="226"/>
      <c r="D204" s="226"/>
      <c r="E204" s="226"/>
      <c r="F204" s="34"/>
      <c r="G204" s="36"/>
      <c r="H204" s="30"/>
      <c r="I204" s="3"/>
    </row>
    <row r="205" spans="1:9" ht="32.1" customHeight="1">
      <c r="A205" s="5">
        <f t="shared" si="8"/>
        <v>200</v>
      </c>
      <c r="B205" s="35"/>
      <c r="C205" s="226"/>
      <c r="D205" s="226"/>
      <c r="E205" s="226"/>
      <c r="F205" s="34"/>
      <c r="G205" s="36"/>
      <c r="H205" s="30"/>
      <c r="I205" s="3"/>
    </row>
    <row r="206" spans="1:9" ht="32.1" customHeight="1">
      <c r="A206" s="5">
        <f t="shared" si="8"/>
        <v>201</v>
      </c>
      <c r="B206" s="35"/>
      <c r="C206" s="226"/>
      <c r="D206" s="226"/>
      <c r="E206" s="226"/>
      <c r="F206" s="34"/>
      <c r="G206" s="36"/>
      <c r="H206" s="30"/>
      <c r="I206" s="3"/>
    </row>
    <row r="207" spans="1:9" ht="32.1" customHeight="1">
      <c r="A207" s="5">
        <f t="shared" si="8"/>
        <v>202</v>
      </c>
      <c r="B207" s="17"/>
      <c r="C207" s="226"/>
      <c r="D207" s="226"/>
      <c r="E207" s="226"/>
      <c r="F207" s="34"/>
      <c r="G207" s="36"/>
      <c r="H207" s="30"/>
      <c r="I207" s="3"/>
    </row>
    <row r="208" spans="1:9" ht="32.1" customHeight="1">
      <c r="A208" s="5">
        <f t="shared" si="8"/>
        <v>203</v>
      </c>
      <c r="B208" s="17"/>
      <c r="C208" s="226"/>
      <c r="D208" s="226"/>
      <c r="E208" s="226"/>
      <c r="F208" s="34"/>
      <c r="G208" s="36"/>
      <c r="H208" s="30"/>
      <c r="I208" s="3"/>
    </row>
    <row r="209" spans="1:9" ht="32.1" customHeight="1">
      <c r="A209" s="5">
        <f t="shared" si="8"/>
        <v>204</v>
      </c>
      <c r="B209" s="17"/>
      <c r="C209" s="226"/>
      <c r="D209" s="226"/>
      <c r="E209" s="226"/>
      <c r="F209" s="34"/>
      <c r="G209" s="36"/>
      <c r="H209" s="30"/>
      <c r="I209" s="3"/>
    </row>
    <row r="210" spans="1:9" ht="32.1" customHeight="1">
      <c r="A210" s="5">
        <f t="shared" si="8"/>
        <v>205</v>
      </c>
      <c r="B210" s="17"/>
      <c r="C210" s="226"/>
      <c r="D210" s="226"/>
      <c r="E210" s="226"/>
      <c r="F210" s="34"/>
      <c r="G210" s="36"/>
      <c r="H210" s="30"/>
      <c r="I210" s="3"/>
    </row>
    <row r="211" spans="1:9" ht="32.1" customHeight="1">
      <c r="A211" s="5">
        <f t="shared" si="8"/>
        <v>206</v>
      </c>
      <c r="B211" s="17"/>
      <c r="C211" s="226"/>
      <c r="D211" s="226"/>
      <c r="E211" s="226"/>
      <c r="F211" s="34"/>
      <c r="G211" s="36"/>
      <c r="H211" s="30"/>
      <c r="I211" s="3"/>
    </row>
    <row r="212" spans="1:9" ht="32.1" customHeight="1">
      <c r="A212" s="5">
        <f t="shared" si="8"/>
        <v>207</v>
      </c>
      <c r="B212" s="17"/>
      <c r="C212" s="226"/>
      <c r="D212" s="226"/>
      <c r="E212" s="226"/>
      <c r="F212" s="34"/>
      <c r="G212" s="36"/>
      <c r="H212" s="30"/>
      <c r="I212" s="3"/>
    </row>
    <row r="213" spans="1:9" ht="32.1" customHeight="1">
      <c r="A213" s="5">
        <f t="shared" si="8"/>
        <v>208</v>
      </c>
      <c r="B213" s="17"/>
      <c r="C213" s="226"/>
      <c r="D213" s="226"/>
      <c r="E213" s="226"/>
      <c r="F213" s="34"/>
      <c r="G213" s="36"/>
      <c r="H213" s="30"/>
      <c r="I213" s="3"/>
    </row>
    <row r="214" spans="1:9" ht="32.1" customHeight="1">
      <c r="A214" s="5">
        <f t="shared" si="8"/>
        <v>209</v>
      </c>
      <c r="B214" s="17"/>
      <c r="C214" s="226"/>
      <c r="D214" s="226"/>
      <c r="E214" s="226"/>
      <c r="F214" s="34"/>
      <c r="G214" s="36"/>
      <c r="H214" s="30"/>
      <c r="I214" s="3"/>
    </row>
    <row r="215" spans="1:9" ht="32.1" customHeight="1">
      <c r="A215" s="5">
        <f t="shared" si="8"/>
        <v>210</v>
      </c>
      <c r="B215" s="17"/>
      <c r="C215" s="226"/>
      <c r="D215" s="226"/>
      <c r="E215" s="226"/>
      <c r="F215" s="34"/>
      <c r="G215" s="36"/>
      <c r="H215" s="30"/>
      <c r="I215" s="3"/>
    </row>
    <row r="216" spans="1:9" ht="32.1" customHeight="1">
      <c r="A216" s="5">
        <f t="shared" si="8"/>
        <v>211</v>
      </c>
      <c r="B216" s="17"/>
      <c r="C216" s="226"/>
      <c r="D216" s="226"/>
      <c r="E216" s="226"/>
      <c r="F216" s="34"/>
      <c r="G216" s="36"/>
      <c r="H216" s="30"/>
      <c r="I216" s="3"/>
    </row>
    <row r="217" spans="1:9" ht="32.1" customHeight="1">
      <c r="A217" s="5">
        <f t="shared" si="8"/>
        <v>212</v>
      </c>
      <c r="B217" s="17"/>
      <c r="C217" s="226"/>
      <c r="D217" s="226"/>
      <c r="E217" s="226"/>
      <c r="F217" s="34"/>
      <c r="G217" s="36"/>
      <c r="H217" s="30"/>
      <c r="I217" s="3"/>
    </row>
    <row r="218" spans="1:9" ht="32.1" customHeight="1">
      <c r="A218" s="5">
        <f t="shared" si="8"/>
        <v>213</v>
      </c>
      <c r="B218" s="17"/>
      <c r="C218" s="226"/>
      <c r="D218" s="226"/>
      <c r="E218" s="226"/>
      <c r="F218" s="34"/>
      <c r="G218" s="36"/>
      <c r="H218" s="30"/>
      <c r="I218" s="3"/>
    </row>
    <row r="219" spans="1:9" ht="32.1" customHeight="1">
      <c r="A219" s="5">
        <f t="shared" si="8"/>
        <v>214</v>
      </c>
      <c r="B219" s="17"/>
      <c r="C219" s="226"/>
      <c r="D219" s="226"/>
      <c r="E219" s="226"/>
      <c r="F219" s="34"/>
      <c r="G219" s="36"/>
      <c r="H219" s="30"/>
      <c r="I219" s="3"/>
    </row>
    <row r="220" spans="1:9" ht="32.1" customHeight="1">
      <c r="A220" s="5">
        <f t="shared" si="8"/>
        <v>215</v>
      </c>
      <c r="B220" s="17"/>
      <c r="C220" s="226"/>
      <c r="D220" s="226"/>
      <c r="E220" s="226"/>
      <c r="F220" s="34"/>
      <c r="G220" s="36"/>
      <c r="H220" s="30"/>
      <c r="I220" s="3"/>
    </row>
    <row r="221" spans="1:9" ht="32.1" customHeight="1">
      <c r="A221" s="5">
        <f>A220+1</f>
        <v>216</v>
      </c>
      <c r="B221" s="35"/>
      <c r="C221" s="226"/>
      <c r="D221" s="226"/>
      <c r="E221" s="226"/>
      <c r="F221" s="34"/>
      <c r="G221" s="36"/>
      <c r="H221" s="30"/>
      <c r="I221" s="3"/>
    </row>
    <row r="222" spans="1:9" ht="32.1" customHeight="1">
      <c r="A222" s="5">
        <f>A221+1</f>
        <v>217</v>
      </c>
      <c r="B222" s="17"/>
      <c r="C222" s="226"/>
      <c r="D222" s="226"/>
      <c r="E222" s="226"/>
      <c r="F222" s="34"/>
      <c r="G222" s="36"/>
      <c r="H222" s="30"/>
      <c r="I222" s="3"/>
    </row>
    <row r="223" spans="1:9" ht="32.1" customHeight="1">
      <c r="A223" s="5">
        <f t="shared" ref="A223:A240" si="9">A222+1</f>
        <v>218</v>
      </c>
      <c r="B223" s="35"/>
      <c r="C223" s="226"/>
      <c r="D223" s="226"/>
      <c r="E223" s="226"/>
      <c r="F223" s="34"/>
      <c r="G223" s="36"/>
      <c r="H223" s="30"/>
      <c r="I223" s="3"/>
    </row>
    <row r="224" spans="1:9" ht="32.1" customHeight="1">
      <c r="A224" s="5">
        <f t="shared" si="9"/>
        <v>219</v>
      </c>
      <c r="B224" s="17"/>
      <c r="C224" s="226"/>
      <c r="D224" s="226"/>
      <c r="E224" s="226"/>
      <c r="F224" s="34"/>
      <c r="G224" s="36"/>
      <c r="H224" s="30"/>
      <c r="I224" s="3"/>
    </row>
    <row r="225" spans="1:9" ht="32.1" customHeight="1">
      <c r="A225" s="5">
        <f t="shared" si="9"/>
        <v>220</v>
      </c>
      <c r="B225" s="35"/>
      <c r="C225" s="226"/>
      <c r="D225" s="226"/>
      <c r="E225" s="226"/>
      <c r="F225" s="34"/>
      <c r="G225" s="36"/>
      <c r="H225" s="30"/>
      <c r="I225" s="3"/>
    </row>
    <row r="226" spans="1:9" ht="32.1" customHeight="1">
      <c r="A226" s="5">
        <f t="shared" si="9"/>
        <v>221</v>
      </c>
      <c r="B226" s="35"/>
      <c r="C226" s="226"/>
      <c r="D226" s="226"/>
      <c r="E226" s="226"/>
      <c r="F226" s="34"/>
      <c r="G226" s="36"/>
      <c r="H226" s="30"/>
      <c r="I226" s="3"/>
    </row>
    <row r="227" spans="1:9" ht="32.1" customHeight="1">
      <c r="A227" s="5">
        <f t="shared" si="9"/>
        <v>222</v>
      </c>
      <c r="B227" s="17"/>
      <c r="C227" s="226"/>
      <c r="D227" s="226"/>
      <c r="E227" s="226"/>
      <c r="F227" s="34"/>
      <c r="G227" s="36"/>
      <c r="H227" s="30"/>
      <c r="I227" s="3"/>
    </row>
    <row r="228" spans="1:9" ht="32.1" customHeight="1">
      <c r="A228" s="5">
        <f t="shared" si="9"/>
        <v>223</v>
      </c>
      <c r="B228" s="17"/>
      <c r="C228" s="226"/>
      <c r="D228" s="226"/>
      <c r="E228" s="226"/>
      <c r="F228" s="34"/>
      <c r="G228" s="36"/>
      <c r="H228" s="30"/>
      <c r="I228" s="3"/>
    </row>
    <row r="229" spans="1:9" ht="32.1" customHeight="1">
      <c r="A229" s="5">
        <f t="shared" si="9"/>
        <v>224</v>
      </c>
      <c r="B229" s="17"/>
      <c r="C229" s="226"/>
      <c r="D229" s="226"/>
      <c r="E229" s="226"/>
      <c r="F229" s="34"/>
      <c r="G229" s="36"/>
      <c r="H229" s="30"/>
      <c r="I229" s="3"/>
    </row>
    <row r="230" spans="1:9" ht="32.1" customHeight="1">
      <c r="A230" s="5">
        <f t="shared" si="9"/>
        <v>225</v>
      </c>
      <c r="B230" s="17"/>
      <c r="C230" s="226"/>
      <c r="D230" s="226"/>
      <c r="E230" s="226"/>
      <c r="F230" s="34"/>
      <c r="G230" s="36"/>
      <c r="H230" s="30"/>
      <c r="I230" s="3"/>
    </row>
    <row r="231" spans="1:9" ht="32.1" customHeight="1">
      <c r="A231" s="5">
        <f t="shared" si="9"/>
        <v>226</v>
      </c>
      <c r="B231" s="17"/>
      <c r="C231" s="226"/>
      <c r="D231" s="226"/>
      <c r="E231" s="226"/>
      <c r="F231" s="34"/>
      <c r="G231" s="36"/>
      <c r="H231" s="30"/>
      <c r="I231" s="3"/>
    </row>
    <row r="232" spans="1:9" ht="32.1" customHeight="1">
      <c r="A232" s="5">
        <f t="shared" si="9"/>
        <v>227</v>
      </c>
      <c r="B232" s="17"/>
      <c r="C232" s="226"/>
      <c r="D232" s="226"/>
      <c r="E232" s="226"/>
      <c r="F232" s="34"/>
      <c r="G232" s="36"/>
      <c r="H232" s="30"/>
      <c r="I232" s="3"/>
    </row>
    <row r="233" spans="1:9" ht="32.1" customHeight="1">
      <c r="A233" s="5">
        <f t="shared" si="9"/>
        <v>228</v>
      </c>
      <c r="B233" s="17"/>
      <c r="C233" s="226"/>
      <c r="D233" s="226"/>
      <c r="E233" s="226"/>
      <c r="F233" s="34"/>
      <c r="G233" s="36"/>
      <c r="H233" s="30"/>
      <c r="I233" s="3"/>
    </row>
    <row r="234" spans="1:9" ht="32.1" customHeight="1">
      <c r="A234" s="5">
        <f t="shared" si="9"/>
        <v>229</v>
      </c>
      <c r="B234" s="17"/>
      <c r="C234" s="226"/>
      <c r="D234" s="226"/>
      <c r="E234" s="226"/>
      <c r="F234" s="34"/>
      <c r="G234" s="36"/>
      <c r="H234" s="30"/>
      <c r="I234" s="3"/>
    </row>
    <row r="235" spans="1:9" ht="32.1" customHeight="1">
      <c r="A235" s="5">
        <f t="shared" si="9"/>
        <v>230</v>
      </c>
      <c r="B235" s="17"/>
      <c r="C235" s="226"/>
      <c r="D235" s="226"/>
      <c r="E235" s="226"/>
      <c r="F235" s="34"/>
      <c r="G235" s="36"/>
      <c r="H235" s="30"/>
      <c r="I235" s="3"/>
    </row>
    <row r="236" spans="1:9" ht="32.1" customHeight="1">
      <c r="A236" s="5">
        <f t="shared" si="9"/>
        <v>231</v>
      </c>
      <c r="B236" s="17"/>
      <c r="C236" s="226"/>
      <c r="D236" s="226"/>
      <c r="E236" s="226"/>
      <c r="F236" s="34"/>
      <c r="G236" s="36"/>
      <c r="H236" s="30"/>
      <c r="I236" s="3"/>
    </row>
    <row r="237" spans="1:9" ht="32.1" customHeight="1">
      <c r="A237" s="5">
        <f t="shared" si="9"/>
        <v>232</v>
      </c>
      <c r="B237" s="17"/>
      <c r="C237" s="226"/>
      <c r="D237" s="226"/>
      <c r="E237" s="226"/>
      <c r="F237" s="34"/>
      <c r="G237" s="36"/>
      <c r="H237" s="30"/>
      <c r="I237" s="3"/>
    </row>
    <row r="238" spans="1:9" ht="32.1" customHeight="1">
      <c r="A238" s="5">
        <f t="shared" si="9"/>
        <v>233</v>
      </c>
      <c r="B238" s="17"/>
      <c r="C238" s="226"/>
      <c r="D238" s="226"/>
      <c r="E238" s="226"/>
      <c r="F238" s="34"/>
      <c r="G238" s="36"/>
      <c r="H238" s="30"/>
      <c r="I238" s="3"/>
    </row>
    <row r="239" spans="1:9" ht="32.1" customHeight="1">
      <c r="A239" s="5">
        <f t="shared" si="9"/>
        <v>234</v>
      </c>
      <c r="B239" s="17"/>
      <c r="C239" s="226"/>
      <c r="D239" s="226"/>
      <c r="E239" s="226"/>
      <c r="F239" s="34"/>
      <c r="G239" s="36"/>
      <c r="H239" s="30"/>
      <c r="I239" s="3"/>
    </row>
    <row r="240" spans="1:9" ht="32.1" customHeight="1">
      <c r="A240" s="5">
        <f t="shared" si="9"/>
        <v>235</v>
      </c>
      <c r="B240" s="17"/>
      <c r="C240" s="226"/>
      <c r="D240" s="226"/>
      <c r="E240" s="226"/>
      <c r="F240" s="34"/>
      <c r="G240" s="36"/>
      <c r="H240" s="30"/>
      <c r="I240" s="3"/>
    </row>
    <row r="241" spans="1:9" ht="32.1" customHeight="1">
      <c r="A241" s="5">
        <f>A240+1</f>
        <v>236</v>
      </c>
      <c r="B241" s="35"/>
      <c r="C241" s="226"/>
      <c r="D241" s="226"/>
      <c r="E241" s="226"/>
      <c r="F241" s="34"/>
      <c r="G241" s="36"/>
      <c r="H241" s="30"/>
      <c r="I241" s="3"/>
    </row>
    <row r="242" spans="1:9" ht="32.1" customHeight="1">
      <c r="A242" s="5">
        <f>A241+1</f>
        <v>237</v>
      </c>
      <c r="B242" s="17"/>
      <c r="C242" s="226"/>
      <c r="D242" s="226"/>
      <c r="E242" s="226"/>
      <c r="F242" s="34"/>
      <c r="G242" s="36"/>
      <c r="H242" s="30"/>
      <c r="I242" s="3"/>
    </row>
    <row r="243" spans="1:9" ht="32.1" customHeight="1">
      <c r="A243" s="5">
        <f t="shared" ref="A243:A255" si="10">A242+1</f>
        <v>238</v>
      </c>
      <c r="B243" s="35"/>
      <c r="C243" s="226"/>
      <c r="D243" s="226"/>
      <c r="E243" s="226"/>
      <c r="F243" s="34"/>
      <c r="G243" s="36"/>
      <c r="H243" s="30"/>
      <c r="I243" s="3"/>
    </row>
    <row r="244" spans="1:9" ht="32.1" customHeight="1">
      <c r="A244" s="5">
        <f t="shared" si="10"/>
        <v>239</v>
      </c>
      <c r="B244" s="17"/>
      <c r="C244" s="226"/>
      <c r="D244" s="226"/>
      <c r="E244" s="226"/>
      <c r="F244" s="34"/>
      <c r="G244" s="36"/>
      <c r="H244" s="30"/>
      <c r="I244" s="3"/>
    </row>
    <row r="245" spans="1:9" ht="32.1" customHeight="1">
      <c r="A245" s="5">
        <f t="shared" si="10"/>
        <v>240</v>
      </c>
      <c r="B245" s="35"/>
      <c r="C245" s="226"/>
      <c r="D245" s="226"/>
      <c r="E245" s="226"/>
      <c r="F245" s="34"/>
      <c r="G245" s="36"/>
      <c r="H245" s="30"/>
      <c r="I245" s="3"/>
    </row>
    <row r="246" spans="1:9" ht="32.1" customHeight="1">
      <c r="A246" s="5">
        <f t="shared" si="10"/>
        <v>241</v>
      </c>
      <c r="B246" s="35"/>
      <c r="C246" s="226"/>
      <c r="D246" s="226"/>
      <c r="E246" s="226"/>
      <c r="F246" s="34"/>
      <c r="G246" s="36"/>
      <c r="H246" s="30"/>
      <c r="I246" s="3"/>
    </row>
    <row r="247" spans="1:9" ht="32.1" customHeight="1">
      <c r="A247" s="5">
        <f t="shared" si="10"/>
        <v>242</v>
      </c>
      <c r="B247" s="17"/>
      <c r="C247" s="226"/>
      <c r="D247" s="226"/>
      <c r="E247" s="226"/>
      <c r="F247" s="34"/>
      <c r="G247" s="36"/>
      <c r="H247" s="30"/>
      <c r="I247" s="3"/>
    </row>
    <row r="248" spans="1:9" ht="32.1" customHeight="1">
      <c r="A248" s="5">
        <f t="shared" si="10"/>
        <v>243</v>
      </c>
      <c r="B248" s="17"/>
      <c r="C248" s="226"/>
      <c r="D248" s="226"/>
      <c r="E248" s="226"/>
      <c r="F248" s="34"/>
      <c r="G248" s="36"/>
      <c r="H248" s="30"/>
      <c r="I248" s="3"/>
    </row>
    <row r="249" spans="1:9" ht="32.1" customHeight="1">
      <c r="A249" s="5">
        <f t="shared" si="10"/>
        <v>244</v>
      </c>
      <c r="B249" s="17"/>
      <c r="C249" s="226"/>
      <c r="D249" s="226"/>
      <c r="E249" s="226"/>
      <c r="F249" s="34"/>
      <c r="G249" s="36"/>
      <c r="H249" s="30"/>
      <c r="I249" s="3"/>
    </row>
    <row r="250" spans="1:9" ht="32.1" customHeight="1">
      <c r="A250" s="5">
        <f t="shared" si="10"/>
        <v>245</v>
      </c>
      <c r="B250" s="17"/>
      <c r="C250" s="226"/>
      <c r="D250" s="226"/>
      <c r="E250" s="226"/>
      <c r="F250" s="34"/>
      <c r="G250" s="36"/>
      <c r="H250" s="30"/>
      <c r="I250" s="3"/>
    </row>
    <row r="251" spans="1:9" ht="32.1" customHeight="1">
      <c r="A251" s="5">
        <f t="shared" si="10"/>
        <v>246</v>
      </c>
      <c r="B251" s="17"/>
      <c r="C251" s="226"/>
      <c r="D251" s="226"/>
      <c r="E251" s="226"/>
      <c r="F251" s="34"/>
      <c r="G251" s="36"/>
      <c r="H251" s="30"/>
      <c r="I251" s="3"/>
    </row>
    <row r="252" spans="1:9" ht="32.1" customHeight="1">
      <c r="A252" s="5">
        <f t="shared" si="10"/>
        <v>247</v>
      </c>
      <c r="B252" s="17"/>
      <c r="C252" s="226"/>
      <c r="D252" s="226"/>
      <c r="E252" s="226"/>
      <c r="F252" s="34"/>
      <c r="G252" s="36"/>
      <c r="H252" s="30"/>
      <c r="I252" s="3"/>
    </row>
    <row r="253" spans="1:9" ht="32.1" customHeight="1">
      <c r="A253" s="5">
        <f t="shared" si="10"/>
        <v>248</v>
      </c>
      <c r="B253" s="17"/>
      <c r="C253" s="226"/>
      <c r="D253" s="226"/>
      <c r="E253" s="226"/>
      <c r="F253" s="34"/>
      <c r="G253" s="36"/>
      <c r="H253" s="30"/>
      <c r="I253" s="3"/>
    </row>
    <row r="254" spans="1:9" ht="32.1" customHeight="1">
      <c r="A254" s="5">
        <f t="shared" si="10"/>
        <v>249</v>
      </c>
      <c r="B254" s="17"/>
      <c r="C254" s="226"/>
      <c r="D254" s="226"/>
      <c r="E254" s="226"/>
      <c r="F254" s="34"/>
      <c r="G254" s="36"/>
      <c r="H254" s="30"/>
      <c r="I254" s="3"/>
    </row>
    <row r="255" spans="1:9" ht="32.1" customHeight="1">
      <c r="A255" s="5">
        <f t="shared" si="10"/>
        <v>250</v>
      </c>
      <c r="B255" s="17"/>
      <c r="C255" s="226"/>
      <c r="D255" s="226"/>
      <c r="E255" s="226"/>
      <c r="F255" s="34"/>
      <c r="G255" s="36"/>
      <c r="H255" s="30"/>
      <c r="I255" s="3"/>
    </row>
    <row r="256" spans="1:9" ht="32.1" customHeight="1">
      <c r="A256" s="5">
        <f t="shared" ref="A256:A305" si="11">A255+1</f>
        <v>251</v>
      </c>
      <c r="B256" s="35"/>
      <c r="C256" s="226"/>
      <c r="D256" s="226"/>
      <c r="E256" s="226"/>
      <c r="F256" s="34"/>
      <c r="G256" s="36"/>
      <c r="H256" s="30"/>
      <c r="I256" s="3"/>
    </row>
    <row r="257" spans="1:9" ht="32.1" customHeight="1">
      <c r="A257" s="5">
        <f t="shared" si="11"/>
        <v>252</v>
      </c>
      <c r="B257" s="17"/>
      <c r="C257" s="226"/>
      <c r="D257" s="226"/>
      <c r="E257" s="226"/>
      <c r="F257" s="34"/>
      <c r="G257" s="36"/>
      <c r="H257" s="30"/>
      <c r="I257" s="3"/>
    </row>
    <row r="258" spans="1:9" ht="32.1" customHeight="1">
      <c r="A258" s="5">
        <f t="shared" si="11"/>
        <v>253</v>
      </c>
      <c r="B258" s="17"/>
      <c r="C258" s="226"/>
      <c r="D258" s="226"/>
      <c r="E258" s="226"/>
      <c r="F258" s="34"/>
      <c r="G258" s="36"/>
      <c r="H258" s="30"/>
      <c r="I258" s="3"/>
    </row>
    <row r="259" spans="1:9" ht="32.1" customHeight="1">
      <c r="A259" s="5">
        <f t="shared" si="11"/>
        <v>254</v>
      </c>
      <c r="B259" s="17"/>
      <c r="C259" s="226"/>
      <c r="D259" s="226"/>
      <c r="E259" s="226"/>
      <c r="F259" s="34"/>
      <c r="G259" s="36"/>
      <c r="H259" s="30"/>
      <c r="I259" s="3"/>
    </row>
    <row r="260" spans="1:9" ht="32.1" customHeight="1">
      <c r="A260" s="5">
        <f t="shared" si="11"/>
        <v>255</v>
      </c>
      <c r="B260" s="17"/>
      <c r="C260" s="226"/>
      <c r="D260" s="226"/>
      <c r="E260" s="226"/>
      <c r="F260" s="34"/>
      <c r="G260" s="36"/>
      <c r="H260" s="30"/>
      <c r="I260" s="3"/>
    </row>
    <row r="261" spans="1:9" ht="32.1" customHeight="1">
      <c r="A261" s="5">
        <f t="shared" si="11"/>
        <v>256</v>
      </c>
      <c r="B261" s="17"/>
      <c r="C261" s="226"/>
      <c r="D261" s="226"/>
      <c r="E261" s="226"/>
      <c r="F261" s="34"/>
      <c r="G261" s="36"/>
      <c r="H261" s="30"/>
      <c r="I261" s="3"/>
    </row>
    <row r="262" spans="1:9" ht="32.1" customHeight="1">
      <c r="A262" s="5">
        <f t="shared" si="11"/>
        <v>257</v>
      </c>
      <c r="B262" s="17"/>
      <c r="C262" s="226"/>
      <c r="D262" s="226"/>
      <c r="E262" s="226"/>
      <c r="F262" s="34"/>
      <c r="G262" s="36"/>
      <c r="H262" s="30"/>
      <c r="I262" s="3"/>
    </row>
    <row r="263" spans="1:9" ht="32.1" customHeight="1">
      <c r="A263" s="5">
        <f t="shared" si="11"/>
        <v>258</v>
      </c>
      <c r="B263" s="17"/>
      <c r="C263" s="226"/>
      <c r="D263" s="226"/>
      <c r="E263" s="226"/>
      <c r="F263" s="34"/>
      <c r="G263" s="36"/>
      <c r="H263" s="30"/>
      <c r="I263" s="3"/>
    </row>
    <row r="264" spans="1:9" ht="32.1" customHeight="1">
      <c r="A264" s="5">
        <f t="shared" si="11"/>
        <v>259</v>
      </c>
      <c r="B264" s="17"/>
      <c r="C264" s="226"/>
      <c r="D264" s="226"/>
      <c r="E264" s="226"/>
      <c r="F264" s="34"/>
      <c r="G264" s="36"/>
      <c r="H264" s="30"/>
      <c r="I264" s="3"/>
    </row>
    <row r="265" spans="1:9" ht="32.1" customHeight="1">
      <c r="A265" s="5">
        <f t="shared" si="11"/>
        <v>260</v>
      </c>
      <c r="B265" s="17"/>
      <c r="C265" s="226"/>
      <c r="D265" s="226"/>
      <c r="E265" s="226"/>
      <c r="F265" s="34"/>
      <c r="G265" s="36"/>
      <c r="H265" s="30"/>
      <c r="I265" s="3"/>
    </row>
    <row r="266" spans="1:9" ht="32.1" customHeight="1">
      <c r="A266" s="5">
        <f t="shared" si="11"/>
        <v>261</v>
      </c>
      <c r="B266" s="35"/>
      <c r="C266" s="226"/>
      <c r="D266" s="226"/>
      <c r="E266" s="226"/>
      <c r="F266" s="34"/>
      <c r="G266" s="36"/>
      <c r="H266" s="30"/>
      <c r="I266" s="3"/>
    </row>
    <row r="267" spans="1:9" ht="32.1" customHeight="1">
      <c r="A267" s="5">
        <f t="shared" si="11"/>
        <v>262</v>
      </c>
      <c r="B267" s="17"/>
      <c r="C267" s="226"/>
      <c r="D267" s="226"/>
      <c r="E267" s="226"/>
      <c r="F267" s="34"/>
      <c r="G267" s="36"/>
      <c r="H267" s="30"/>
      <c r="I267" s="3"/>
    </row>
    <row r="268" spans="1:9" ht="32.1" customHeight="1">
      <c r="A268" s="5">
        <f t="shared" si="11"/>
        <v>263</v>
      </c>
      <c r="B268" s="17"/>
      <c r="C268" s="226"/>
      <c r="D268" s="226"/>
      <c r="E268" s="226"/>
      <c r="F268" s="34"/>
      <c r="G268" s="36"/>
      <c r="H268" s="30"/>
      <c r="I268" s="3"/>
    </row>
    <row r="269" spans="1:9" ht="32.1" customHeight="1">
      <c r="A269" s="5">
        <f t="shared" si="11"/>
        <v>264</v>
      </c>
      <c r="B269" s="17"/>
      <c r="C269" s="226"/>
      <c r="D269" s="226"/>
      <c r="E269" s="226"/>
      <c r="F269" s="34"/>
      <c r="G269" s="36"/>
      <c r="H269" s="30"/>
      <c r="I269" s="3"/>
    </row>
    <row r="270" spans="1:9" ht="32.1" customHeight="1">
      <c r="A270" s="5">
        <f t="shared" si="11"/>
        <v>265</v>
      </c>
      <c r="B270" s="17"/>
      <c r="C270" s="226"/>
      <c r="D270" s="226"/>
      <c r="E270" s="226"/>
      <c r="F270" s="34"/>
      <c r="G270" s="36"/>
      <c r="H270" s="30"/>
      <c r="I270" s="3"/>
    </row>
    <row r="271" spans="1:9" ht="32.1" customHeight="1">
      <c r="A271" s="5">
        <f t="shared" si="11"/>
        <v>266</v>
      </c>
      <c r="B271" s="17"/>
      <c r="C271" s="226"/>
      <c r="D271" s="226"/>
      <c r="E271" s="226"/>
      <c r="F271" s="34"/>
      <c r="G271" s="36"/>
      <c r="H271" s="30"/>
      <c r="I271" s="3"/>
    </row>
    <row r="272" spans="1:9" ht="32.1" customHeight="1">
      <c r="A272" s="5">
        <f t="shared" si="11"/>
        <v>267</v>
      </c>
      <c r="B272" s="17"/>
      <c r="C272" s="226"/>
      <c r="D272" s="226"/>
      <c r="E272" s="226"/>
      <c r="F272" s="34"/>
      <c r="G272" s="36"/>
      <c r="H272" s="30"/>
      <c r="I272" s="3"/>
    </row>
    <row r="273" spans="1:9" ht="32.1" customHeight="1">
      <c r="A273" s="5">
        <f t="shared" si="11"/>
        <v>268</v>
      </c>
      <c r="B273" s="17"/>
      <c r="C273" s="226"/>
      <c r="D273" s="226"/>
      <c r="E273" s="226"/>
      <c r="F273" s="34"/>
      <c r="G273" s="36"/>
      <c r="H273" s="30"/>
      <c r="I273" s="3"/>
    </row>
    <row r="274" spans="1:9" ht="32.1" customHeight="1">
      <c r="A274" s="5">
        <f t="shared" si="11"/>
        <v>269</v>
      </c>
      <c r="B274" s="17"/>
      <c r="C274" s="226"/>
      <c r="D274" s="226"/>
      <c r="E274" s="226"/>
      <c r="F274" s="34"/>
      <c r="G274" s="36"/>
      <c r="H274" s="30"/>
      <c r="I274" s="3"/>
    </row>
    <row r="275" spans="1:9" ht="32.1" customHeight="1">
      <c r="A275" s="5">
        <f t="shared" si="11"/>
        <v>270</v>
      </c>
      <c r="B275" s="17"/>
      <c r="C275" s="226"/>
      <c r="D275" s="226"/>
      <c r="E275" s="226"/>
      <c r="F275" s="34"/>
      <c r="G275" s="36"/>
      <c r="H275" s="30"/>
      <c r="I275" s="3"/>
    </row>
    <row r="276" spans="1:9" ht="32.1" customHeight="1">
      <c r="A276" s="5">
        <f t="shared" si="11"/>
        <v>271</v>
      </c>
      <c r="B276" s="35"/>
      <c r="C276" s="226"/>
      <c r="D276" s="226"/>
      <c r="E276" s="226"/>
      <c r="F276" s="34"/>
      <c r="G276" s="36"/>
      <c r="H276" s="30"/>
      <c r="I276" s="3"/>
    </row>
    <row r="277" spans="1:9" ht="32.1" customHeight="1">
      <c r="A277" s="5">
        <f t="shared" si="11"/>
        <v>272</v>
      </c>
      <c r="B277" s="17"/>
      <c r="C277" s="226"/>
      <c r="D277" s="226"/>
      <c r="E277" s="226"/>
      <c r="F277" s="34"/>
      <c r="G277" s="36"/>
      <c r="H277" s="30"/>
      <c r="I277" s="3"/>
    </row>
    <row r="278" spans="1:9" ht="32.1" customHeight="1">
      <c r="A278" s="5">
        <f t="shared" si="11"/>
        <v>273</v>
      </c>
      <c r="B278" s="17"/>
      <c r="C278" s="226"/>
      <c r="D278" s="226"/>
      <c r="E278" s="226"/>
      <c r="F278" s="34"/>
      <c r="G278" s="36"/>
      <c r="H278" s="30"/>
      <c r="I278" s="3"/>
    </row>
    <row r="279" spans="1:9" ht="32.1" customHeight="1">
      <c r="A279" s="5">
        <f t="shared" si="11"/>
        <v>274</v>
      </c>
      <c r="B279" s="17"/>
      <c r="C279" s="226"/>
      <c r="D279" s="226"/>
      <c r="E279" s="226"/>
      <c r="F279" s="34"/>
      <c r="G279" s="36"/>
      <c r="H279" s="30"/>
      <c r="I279" s="3"/>
    </row>
    <row r="280" spans="1:9" ht="32.1" customHeight="1">
      <c r="A280" s="5">
        <f t="shared" si="11"/>
        <v>275</v>
      </c>
      <c r="B280" s="17"/>
      <c r="C280" s="226"/>
      <c r="D280" s="226"/>
      <c r="E280" s="226"/>
      <c r="F280" s="34"/>
      <c r="G280" s="36"/>
      <c r="H280" s="30"/>
      <c r="I280" s="3"/>
    </row>
    <row r="281" spans="1:9" ht="32.1" customHeight="1">
      <c r="A281" s="5">
        <f t="shared" si="11"/>
        <v>276</v>
      </c>
      <c r="B281" s="17"/>
      <c r="C281" s="226"/>
      <c r="D281" s="226"/>
      <c r="E281" s="226"/>
      <c r="F281" s="34"/>
      <c r="G281" s="36"/>
      <c r="H281" s="30"/>
      <c r="I281" s="3"/>
    </row>
    <row r="282" spans="1:9" ht="32.1" customHeight="1">
      <c r="A282" s="5">
        <f t="shared" si="11"/>
        <v>277</v>
      </c>
      <c r="B282" s="17"/>
      <c r="C282" s="226"/>
      <c r="D282" s="226"/>
      <c r="E282" s="226"/>
      <c r="F282" s="34"/>
      <c r="G282" s="36"/>
      <c r="H282" s="30"/>
      <c r="I282" s="3"/>
    </row>
    <row r="283" spans="1:9" ht="32.1" customHeight="1">
      <c r="A283" s="5">
        <f t="shared" si="11"/>
        <v>278</v>
      </c>
      <c r="B283" s="17"/>
      <c r="C283" s="226"/>
      <c r="D283" s="226"/>
      <c r="E283" s="226"/>
      <c r="F283" s="34"/>
      <c r="G283" s="36"/>
      <c r="H283" s="30"/>
      <c r="I283" s="3"/>
    </row>
    <row r="284" spans="1:9" ht="32.1" customHeight="1">
      <c r="A284" s="5">
        <f t="shared" si="11"/>
        <v>279</v>
      </c>
      <c r="B284" s="17"/>
      <c r="C284" s="226"/>
      <c r="D284" s="226"/>
      <c r="E284" s="226"/>
      <c r="F284" s="34"/>
      <c r="G284" s="36"/>
      <c r="H284" s="30"/>
      <c r="I284" s="3"/>
    </row>
    <row r="285" spans="1:9" ht="32.1" customHeight="1">
      <c r="A285" s="5">
        <f t="shared" si="11"/>
        <v>280</v>
      </c>
      <c r="B285" s="17"/>
      <c r="C285" s="226"/>
      <c r="D285" s="226"/>
      <c r="E285" s="226"/>
      <c r="F285" s="34"/>
      <c r="G285" s="36"/>
      <c r="H285" s="30"/>
      <c r="I285" s="3"/>
    </row>
    <row r="286" spans="1:9" ht="32.1" customHeight="1">
      <c r="A286" s="5">
        <f t="shared" si="11"/>
        <v>281</v>
      </c>
      <c r="B286" s="35"/>
      <c r="C286" s="226"/>
      <c r="D286" s="226"/>
      <c r="E286" s="226"/>
      <c r="F286" s="34"/>
      <c r="G286" s="36"/>
      <c r="H286" s="30"/>
      <c r="I286" s="3"/>
    </row>
    <row r="287" spans="1:9" ht="32.1" customHeight="1">
      <c r="A287" s="5">
        <f t="shared" si="11"/>
        <v>282</v>
      </c>
      <c r="B287" s="17"/>
      <c r="C287" s="226"/>
      <c r="D287" s="226"/>
      <c r="E287" s="226"/>
      <c r="F287" s="34"/>
      <c r="G287" s="36"/>
      <c r="H287" s="30"/>
      <c r="I287" s="3"/>
    </row>
    <row r="288" spans="1:9" ht="32.1" customHeight="1">
      <c r="A288" s="5">
        <f t="shared" si="11"/>
        <v>283</v>
      </c>
      <c r="B288" s="17"/>
      <c r="C288" s="226"/>
      <c r="D288" s="226"/>
      <c r="E288" s="226"/>
      <c r="F288" s="34"/>
      <c r="G288" s="36"/>
      <c r="H288" s="30"/>
      <c r="I288" s="3"/>
    </row>
    <row r="289" spans="1:9" ht="32.1" customHeight="1">
      <c r="A289" s="5">
        <f t="shared" si="11"/>
        <v>284</v>
      </c>
      <c r="B289" s="17"/>
      <c r="C289" s="226"/>
      <c r="D289" s="226"/>
      <c r="E289" s="226"/>
      <c r="F289" s="34"/>
      <c r="G289" s="36"/>
      <c r="H289" s="30"/>
      <c r="I289" s="3"/>
    </row>
    <row r="290" spans="1:9" ht="32.1" customHeight="1">
      <c r="A290" s="5">
        <f t="shared" si="11"/>
        <v>285</v>
      </c>
      <c r="B290" s="17"/>
      <c r="C290" s="226"/>
      <c r="D290" s="226"/>
      <c r="E290" s="226"/>
      <c r="F290" s="34"/>
      <c r="G290" s="36"/>
      <c r="H290" s="30"/>
      <c r="I290" s="3"/>
    </row>
    <row r="291" spans="1:9" ht="32.1" customHeight="1">
      <c r="A291" s="5">
        <f t="shared" si="11"/>
        <v>286</v>
      </c>
      <c r="B291" s="17"/>
      <c r="C291" s="226"/>
      <c r="D291" s="226"/>
      <c r="E291" s="226"/>
      <c r="F291" s="34"/>
      <c r="G291" s="36"/>
      <c r="H291" s="30"/>
      <c r="I291" s="3"/>
    </row>
    <row r="292" spans="1:9" ht="32.1" customHeight="1">
      <c r="A292" s="5">
        <f t="shared" si="11"/>
        <v>287</v>
      </c>
      <c r="B292" s="17"/>
      <c r="C292" s="226"/>
      <c r="D292" s="226"/>
      <c r="E292" s="226"/>
      <c r="F292" s="34"/>
      <c r="G292" s="36"/>
      <c r="H292" s="30"/>
      <c r="I292" s="3"/>
    </row>
    <row r="293" spans="1:9" ht="32.1" customHeight="1">
      <c r="A293" s="5">
        <f t="shared" si="11"/>
        <v>288</v>
      </c>
      <c r="B293" s="17"/>
      <c r="C293" s="226"/>
      <c r="D293" s="226"/>
      <c r="E293" s="226"/>
      <c r="F293" s="34"/>
      <c r="G293" s="36"/>
      <c r="H293" s="30"/>
      <c r="I293" s="3"/>
    </row>
    <row r="294" spans="1:9" ht="32.1" customHeight="1">
      <c r="A294" s="5">
        <f t="shared" si="11"/>
        <v>289</v>
      </c>
      <c r="B294" s="17"/>
      <c r="C294" s="226"/>
      <c r="D294" s="226"/>
      <c r="E294" s="226"/>
      <c r="F294" s="34"/>
      <c r="G294" s="36"/>
      <c r="H294" s="30"/>
      <c r="I294" s="3"/>
    </row>
    <row r="295" spans="1:9" ht="32.1" customHeight="1">
      <c r="A295" s="5">
        <f t="shared" si="11"/>
        <v>290</v>
      </c>
      <c r="B295" s="17"/>
      <c r="C295" s="226"/>
      <c r="D295" s="226"/>
      <c r="E295" s="226"/>
      <c r="F295" s="34"/>
      <c r="G295" s="36"/>
      <c r="H295" s="30"/>
      <c r="I295" s="3"/>
    </row>
    <row r="296" spans="1:9" ht="32.1" customHeight="1">
      <c r="A296" s="5">
        <f t="shared" si="11"/>
        <v>291</v>
      </c>
      <c r="B296" s="35"/>
      <c r="C296" s="226"/>
      <c r="D296" s="226"/>
      <c r="E296" s="226"/>
      <c r="F296" s="34"/>
      <c r="G296" s="36"/>
      <c r="H296" s="30"/>
      <c r="I296" s="3"/>
    </row>
    <row r="297" spans="1:9" ht="32.1" customHeight="1">
      <c r="A297" s="5">
        <f t="shared" si="11"/>
        <v>292</v>
      </c>
      <c r="B297" s="17"/>
      <c r="C297" s="226"/>
      <c r="D297" s="226"/>
      <c r="E297" s="226"/>
      <c r="F297" s="34"/>
      <c r="G297" s="36"/>
      <c r="H297" s="30"/>
      <c r="I297" s="3"/>
    </row>
    <row r="298" spans="1:9" ht="32.1" customHeight="1">
      <c r="A298" s="5">
        <f t="shared" si="11"/>
        <v>293</v>
      </c>
      <c r="B298" s="17"/>
      <c r="C298" s="226"/>
      <c r="D298" s="226"/>
      <c r="E298" s="226"/>
      <c r="F298" s="34"/>
      <c r="G298" s="36"/>
      <c r="H298" s="30"/>
      <c r="I298" s="3"/>
    </row>
    <row r="299" spans="1:9" ht="32.1" customHeight="1">
      <c r="A299" s="5">
        <f t="shared" si="11"/>
        <v>294</v>
      </c>
      <c r="B299" s="17"/>
      <c r="C299" s="226"/>
      <c r="D299" s="226"/>
      <c r="E299" s="226"/>
      <c r="F299" s="34"/>
      <c r="G299" s="36"/>
      <c r="H299" s="30"/>
      <c r="I299" s="3"/>
    </row>
    <row r="300" spans="1:9" ht="32.1" customHeight="1">
      <c r="A300" s="5">
        <f t="shared" si="11"/>
        <v>295</v>
      </c>
      <c r="B300" s="17"/>
      <c r="C300" s="226"/>
      <c r="D300" s="226"/>
      <c r="E300" s="226"/>
      <c r="F300" s="34"/>
      <c r="G300" s="36"/>
      <c r="H300" s="30"/>
      <c r="I300" s="3"/>
    </row>
    <row r="301" spans="1:9" ht="32.1" customHeight="1">
      <c r="A301" s="5">
        <f t="shared" si="11"/>
        <v>296</v>
      </c>
      <c r="B301" s="17"/>
      <c r="C301" s="226"/>
      <c r="D301" s="226"/>
      <c r="E301" s="226"/>
      <c r="F301" s="34"/>
      <c r="G301" s="36"/>
      <c r="H301" s="30"/>
      <c r="I301" s="3"/>
    </row>
    <row r="302" spans="1:9" ht="32.1" customHeight="1">
      <c r="A302" s="5">
        <f t="shared" si="11"/>
        <v>297</v>
      </c>
      <c r="B302" s="17"/>
      <c r="C302" s="226"/>
      <c r="D302" s="226"/>
      <c r="E302" s="226"/>
      <c r="F302" s="34"/>
      <c r="G302" s="36"/>
      <c r="H302" s="30"/>
      <c r="I302" s="3"/>
    </row>
    <row r="303" spans="1:9" ht="32.1" customHeight="1">
      <c r="A303" s="5">
        <f t="shared" si="11"/>
        <v>298</v>
      </c>
      <c r="B303" s="17"/>
      <c r="C303" s="226"/>
      <c r="D303" s="226"/>
      <c r="E303" s="226"/>
      <c r="F303" s="34"/>
      <c r="G303" s="36"/>
      <c r="H303" s="30"/>
      <c r="I303" s="3"/>
    </row>
    <row r="304" spans="1:9" ht="32.1" customHeight="1">
      <c r="A304" s="5">
        <f t="shared" si="11"/>
        <v>299</v>
      </c>
      <c r="B304" s="17"/>
      <c r="C304" s="226"/>
      <c r="D304" s="226"/>
      <c r="E304" s="226"/>
      <c r="F304" s="34"/>
      <c r="G304" s="36"/>
      <c r="H304" s="30"/>
      <c r="I304" s="3"/>
    </row>
    <row r="305" spans="1:9" ht="32.1" customHeight="1">
      <c r="A305" s="5">
        <f t="shared" si="11"/>
        <v>300</v>
      </c>
      <c r="B305" s="17"/>
      <c r="C305" s="226"/>
      <c r="D305" s="226"/>
      <c r="E305" s="226"/>
      <c r="F305" s="34"/>
      <c r="G305" s="36"/>
      <c r="H305" s="30"/>
      <c r="I305" s="3"/>
    </row>
    <row r="306" spans="1:9" ht="32.1" customHeight="1">
      <c r="A306" s="5">
        <f t="shared" ref="A306:A345" si="12">A305+1</f>
        <v>301</v>
      </c>
      <c r="B306" s="35"/>
      <c r="C306" s="226"/>
      <c r="D306" s="226"/>
      <c r="E306" s="226"/>
      <c r="F306" s="34"/>
      <c r="G306" s="36"/>
      <c r="H306" s="30"/>
      <c r="I306" s="3"/>
    </row>
    <row r="307" spans="1:9" ht="32.1" customHeight="1">
      <c r="A307" s="5">
        <f t="shared" si="12"/>
        <v>302</v>
      </c>
      <c r="B307" s="17"/>
      <c r="C307" s="226"/>
      <c r="D307" s="226"/>
      <c r="E307" s="226"/>
      <c r="F307" s="34"/>
      <c r="G307" s="36"/>
      <c r="H307" s="30"/>
      <c r="I307" s="3"/>
    </row>
    <row r="308" spans="1:9" ht="32.1" customHeight="1">
      <c r="A308" s="5">
        <f t="shared" si="12"/>
        <v>303</v>
      </c>
      <c r="B308" s="17"/>
      <c r="C308" s="226"/>
      <c r="D308" s="226"/>
      <c r="E308" s="226"/>
      <c r="F308" s="34"/>
      <c r="G308" s="36"/>
      <c r="H308" s="30"/>
      <c r="I308" s="3"/>
    </row>
    <row r="309" spans="1:9" ht="32.1" customHeight="1">
      <c r="A309" s="5">
        <f t="shared" si="12"/>
        <v>304</v>
      </c>
      <c r="B309" s="17"/>
      <c r="C309" s="226"/>
      <c r="D309" s="226"/>
      <c r="E309" s="226"/>
      <c r="F309" s="34"/>
      <c r="G309" s="36"/>
      <c r="H309" s="30"/>
      <c r="I309" s="3"/>
    </row>
    <row r="310" spans="1:9" ht="32.1" customHeight="1">
      <c r="A310" s="5">
        <f t="shared" si="12"/>
        <v>305</v>
      </c>
      <c r="B310" s="17"/>
      <c r="C310" s="226"/>
      <c r="D310" s="226"/>
      <c r="E310" s="226"/>
      <c r="F310" s="34"/>
      <c r="G310" s="36"/>
      <c r="H310" s="30"/>
      <c r="I310" s="3"/>
    </row>
    <row r="311" spans="1:9" ht="32.1" customHeight="1">
      <c r="A311" s="5">
        <f t="shared" si="12"/>
        <v>306</v>
      </c>
      <c r="B311" s="17"/>
      <c r="C311" s="226"/>
      <c r="D311" s="226"/>
      <c r="E311" s="226"/>
      <c r="F311" s="34"/>
      <c r="G311" s="36"/>
      <c r="H311" s="30"/>
      <c r="I311" s="3"/>
    </row>
    <row r="312" spans="1:9" ht="32.1" customHeight="1">
      <c r="A312" s="5">
        <f t="shared" si="12"/>
        <v>307</v>
      </c>
      <c r="B312" s="17"/>
      <c r="C312" s="226"/>
      <c r="D312" s="226"/>
      <c r="E312" s="226"/>
      <c r="F312" s="34"/>
      <c r="G312" s="36"/>
      <c r="H312" s="30"/>
      <c r="I312" s="3"/>
    </row>
    <row r="313" spans="1:9" ht="32.1" customHeight="1">
      <c r="A313" s="5">
        <f t="shared" si="12"/>
        <v>308</v>
      </c>
      <c r="B313" s="17"/>
      <c r="C313" s="226"/>
      <c r="D313" s="226"/>
      <c r="E313" s="226"/>
      <c r="F313" s="34"/>
      <c r="G313" s="36"/>
      <c r="H313" s="30"/>
      <c r="I313" s="3"/>
    </row>
    <row r="314" spans="1:9" ht="32.1" customHeight="1">
      <c r="A314" s="5">
        <f t="shared" si="12"/>
        <v>309</v>
      </c>
      <c r="B314" s="17"/>
      <c r="C314" s="226"/>
      <c r="D314" s="226"/>
      <c r="E314" s="226"/>
      <c r="F314" s="34"/>
      <c r="G314" s="36"/>
      <c r="H314" s="30"/>
      <c r="I314" s="3"/>
    </row>
    <row r="315" spans="1:9" ht="32.1" customHeight="1">
      <c r="A315" s="5">
        <f t="shared" si="12"/>
        <v>310</v>
      </c>
      <c r="B315" s="17"/>
      <c r="C315" s="226"/>
      <c r="D315" s="226"/>
      <c r="E315" s="226"/>
      <c r="F315" s="34"/>
      <c r="G315" s="36"/>
      <c r="H315" s="30"/>
      <c r="I315" s="3"/>
    </row>
    <row r="316" spans="1:9" ht="32.1" customHeight="1">
      <c r="A316" s="5">
        <f t="shared" si="12"/>
        <v>311</v>
      </c>
      <c r="B316" s="35"/>
      <c r="C316" s="226"/>
      <c r="D316" s="226"/>
      <c r="E316" s="226"/>
      <c r="F316" s="34"/>
      <c r="G316" s="36"/>
      <c r="H316" s="30"/>
      <c r="I316" s="3"/>
    </row>
    <row r="317" spans="1:9" ht="32.1" customHeight="1">
      <c r="A317" s="5">
        <f t="shared" si="12"/>
        <v>312</v>
      </c>
      <c r="B317" s="17"/>
      <c r="C317" s="226"/>
      <c r="D317" s="226"/>
      <c r="E317" s="226"/>
      <c r="F317" s="34"/>
      <c r="G317" s="36"/>
      <c r="H317" s="30"/>
      <c r="I317" s="3"/>
    </row>
    <row r="318" spans="1:9" ht="32.1" customHeight="1">
      <c r="A318" s="5">
        <f t="shared" si="12"/>
        <v>313</v>
      </c>
      <c r="B318" s="17"/>
      <c r="C318" s="226"/>
      <c r="D318" s="226"/>
      <c r="E318" s="226"/>
      <c r="F318" s="34"/>
      <c r="G318" s="36"/>
      <c r="H318" s="30"/>
      <c r="I318" s="3"/>
    </row>
    <row r="319" spans="1:9" ht="32.1" customHeight="1">
      <c r="A319" s="5">
        <f t="shared" si="12"/>
        <v>314</v>
      </c>
      <c r="B319" s="17"/>
      <c r="C319" s="226"/>
      <c r="D319" s="226"/>
      <c r="E319" s="226"/>
      <c r="F319" s="34"/>
      <c r="G319" s="36"/>
      <c r="H319" s="30"/>
      <c r="I319" s="3"/>
    </row>
    <row r="320" spans="1:9" ht="32.1" customHeight="1">
      <c r="A320" s="5">
        <f t="shared" si="12"/>
        <v>315</v>
      </c>
      <c r="B320" s="17"/>
      <c r="C320" s="226"/>
      <c r="D320" s="226"/>
      <c r="E320" s="226"/>
      <c r="F320" s="34"/>
      <c r="G320" s="36"/>
      <c r="H320" s="30"/>
      <c r="I320" s="3"/>
    </row>
    <row r="321" spans="1:9" ht="32.1" customHeight="1">
      <c r="A321" s="5">
        <f t="shared" si="12"/>
        <v>316</v>
      </c>
      <c r="B321" s="17"/>
      <c r="C321" s="226"/>
      <c r="D321" s="226"/>
      <c r="E321" s="226"/>
      <c r="F321" s="34"/>
      <c r="G321" s="36"/>
      <c r="H321" s="30"/>
      <c r="I321" s="3"/>
    </row>
    <row r="322" spans="1:9" ht="32.1" customHeight="1">
      <c r="A322" s="5">
        <f t="shared" si="12"/>
        <v>317</v>
      </c>
      <c r="B322" s="17"/>
      <c r="C322" s="226"/>
      <c r="D322" s="226"/>
      <c r="E322" s="226"/>
      <c r="F322" s="34"/>
      <c r="G322" s="36"/>
      <c r="H322" s="30"/>
      <c r="I322" s="3"/>
    </row>
    <row r="323" spans="1:9" ht="32.1" customHeight="1">
      <c r="A323" s="5">
        <f t="shared" si="12"/>
        <v>318</v>
      </c>
      <c r="B323" s="17"/>
      <c r="C323" s="226"/>
      <c r="D323" s="226"/>
      <c r="E323" s="226"/>
      <c r="F323" s="34"/>
      <c r="G323" s="36"/>
      <c r="H323" s="30"/>
      <c r="I323" s="3"/>
    </row>
    <row r="324" spans="1:9" ht="32.1" customHeight="1">
      <c r="A324" s="5">
        <f t="shared" si="12"/>
        <v>319</v>
      </c>
      <c r="B324" s="17"/>
      <c r="C324" s="226"/>
      <c r="D324" s="226"/>
      <c r="E324" s="226"/>
      <c r="F324" s="34"/>
      <c r="G324" s="36"/>
      <c r="H324" s="30"/>
      <c r="I324" s="3"/>
    </row>
    <row r="325" spans="1:9" ht="32.1" customHeight="1">
      <c r="A325" s="5">
        <f t="shared" si="12"/>
        <v>320</v>
      </c>
      <c r="B325" s="17"/>
      <c r="C325" s="226"/>
      <c r="D325" s="226"/>
      <c r="E325" s="226"/>
      <c r="F325" s="34"/>
      <c r="G325" s="36"/>
      <c r="H325" s="30"/>
      <c r="I325" s="3"/>
    </row>
    <row r="326" spans="1:9" ht="32.1" customHeight="1">
      <c r="A326" s="5">
        <f t="shared" si="12"/>
        <v>321</v>
      </c>
      <c r="B326" s="35"/>
      <c r="C326" s="226"/>
      <c r="D326" s="226"/>
      <c r="E326" s="226"/>
      <c r="F326" s="34"/>
      <c r="G326" s="36"/>
      <c r="H326" s="30"/>
      <c r="I326" s="3"/>
    </row>
    <row r="327" spans="1:9" ht="32.1" customHeight="1">
      <c r="A327" s="5">
        <f t="shared" si="12"/>
        <v>322</v>
      </c>
      <c r="B327" s="17"/>
      <c r="C327" s="226"/>
      <c r="D327" s="226"/>
      <c r="E327" s="226"/>
      <c r="F327" s="34"/>
      <c r="G327" s="36"/>
      <c r="H327" s="30"/>
      <c r="I327" s="3"/>
    </row>
    <row r="328" spans="1:9" ht="32.1" customHeight="1">
      <c r="A328" s="5">
        <f t="shared" si="12"/>
        <v>323</v>
      </c>
      <c r="B328" s="17"/>
      <c r="C328" s="226"/>
      <c r="D328" s="226"/>
      <c r="E328" s="226"/>
      <c r="F328" s="34"/>
      <c r="G328" s="36"/>
      <c r="H328" s="30"/>
      <c r="I328" s="3"/>
    </row>
    <row r="329" spans="1:9" ht="32.1" customHeight="1">
      <c r="A329" s="5">
        <f t="shared" si="12"/>
        <v>324</v>
      </c>
      <c r="B329" s="17"/>
      <c r="C329" s="226"/>
      <c r="D329" s="226"/>
      <c r="E329" s="226"/>
      <c r="F329" s="34"/>
      <c r="G329" s="36"/>
      <c r="H329" s="30"/>
      <c r="I329" s="3"/>
    </row>
    <row r="330" spans="1:9" ht="32.1" customHeight="1">
      <c r="A330" s="5">
        <f t="shared" si="12"/>
        <v>325</v>
      </c>
      <c r="B330" s="17"/>
      <c r="C330" s="226"/>
      <c r="D330" s="226"/>
      <c r="E330" s="226"/>
      <c r="F330" s="34"/>
      <c r="G330" s="36"/>
      <c r="H330" s="30"/>
      <c r="I330" s="3"/>
    </row>
    <row r="331" spans="1:9" ht="32.1" customHeight="1">
      <c r="A331" s="5">
        <f t="shared" si="12"/>
        <v>326</v>
      </c>
      <c r="B331" s="17"/>
      <c r="C331" s="226"/>
      <c r="D331" s="226"/>
      <c r="E331" s="226"/>
      <c r="F331" s="34"/>
      <c r="G331" s="36"/>
      <c r="H331" s="30"/>
      <c r="I331" s="3"/>
    </row>
    <row r="332" spans="1:9" ht="32.1" customHeight="1">
      <c r="A332" s="5">
        <f t="shared" si="12"/>
        <v>327</v>
      </c>
      <c r="B332" s="17"/>
      <c r="C332" s="226"/>
      <c r="D332" s="226"/>
      <c r="E332" s="226"/>
      <c r="F332" s="34"/>
      <c r="G332" s="36"/>
      <c r="H332" s="30"/>
      <c r="I332" s="3"/>
    </row>
    <row r="333" spans="1:9" ht="32.1" customHeight="1">
      <c r="A333" s="5">
        <f t="shared" si="12"/>
        <v>328</v>
      </c>
      <c r="B333" s="17"/>
      <c r="C333" s="226"/>
      <c r="D333" s="226"/>
      <c r="E333" s="226"/>
      <c r="F333" s="34"/>
      <c r="G333" s="36"/>
      <c r="H333" s="30"/>
      <c r="I333" s="3"/>
    </row>
    <row r="334" spans="1:9" ht="32.1" customHeight="1">
      <c r="A334" s="5">
        <f t="shared" si="12"/>
        <v>329</v>
      </c>
      <c r="B334" s="17"/>
      <c r="C334" s="226"/>
      <c r="D334" s="226"/>
      <c r="E334" s="226"/>
      <c r="F334" s="34"/>
      <c r="G334" s="36"/>
      <c r="H334" s="30"/>
      <c r="I334" s="3"/>
    </row>
    <row r="335" spans="1:9" ht="32.1" customHeight="1">
      <c r="A335" s="5">
        <f t="shared" si="12"/>
        <v>330</v>
      </c>
      <c r="B335" s="17"/>
      <c r="C335" s="226"/>
      <c r="D335" s="226"/>
      <c r="E335" s="226"/>
      <c r="F335" s="34"/>
      <c r="G335" s="36"/>
      <c r="H335" s="30"/>
      <c r="I335" s="3"/>
    </row>
    <row r="336" spans="1:9" ht="32.1" customHeight="1">
      <c r="A336" s="5">
        <f t="shared" si="12"/>
        <v>331</v>
      </c>
      <c r="B336" s="35"/>
      <c r="C336" s="226"/>
      <c r="D336" s="226"/>
      <c r="E336" s="226"/>
      <c r="F336" s="34"/>
      <c r="G336" s="36"/>
      <c r="H336" s="30"/>
      <c r="I336" s="3"/>
    </row>
    <row r="337" spans="1:9" ht="32.1" customHeight="1">
      <c r="A337" s="5">
        <f t="shared" si="12"/>
        <v>332</v>
      </c>
      <c r="B337" s="17"/>
      <c r="C337" s="226"/>
      <c r="D337" s="226"/>
      <c r="E337" s="226"/>
      <c r="F337" s="34"/>
      <c r="G337" s="36"/>
      <c r="H337" s="30"/>
      <c r="I337" s="3"/>
    </row>
    <row r="338" spans="1:9" ht="32.1" customHeight="1">
      <c r="A338" s="5">
        <f t="shared" si="12"/>
        <v>333</v>
      </c>
      <c r="B338" s="17"/>
      <c r="C338" s="226"/>
      <c r="D338" s="226"/>
      <c r="E338" s="226"/>
      <c r="F338" s="34"/>
      <c r="G338" s="36"/>
      <c r="H338" s="30"/>
      <c r="I338" s="3"/>
    </row>
    <row r="339" spans="1:9" ht="32.1" customHeight="1">
      <c r="A339" s="5">
        <f t="shared" si="12"/>
        <v>334</v>
      </c>
      <c r="B339" s="17"/>
      <c r="C339" s="226"/>
      <c r="D339" s="226"/>
      <c r="E339" s="226"/>
      <c r="F339" s="34"/>
      <c r="G339" s="36"/>
      <c r="H339" s="30"/>
      <c r="I339" s="3"/>
    </row>
    <row r="340" spans="1:9" ht="32.1" customHeight="1">
      <c r="A340" s="5">
        <f t="shared" si="12"/>
        <v>335</v>
      </c>
      <c r="B340" s="17"/>
      <c r="C340" s="226"/>
      <c r="D340" s="226"/>
      <c r="E340" s="226"/>
      <c r="F340" s="34"/>
      <c r="G340" s="36"/>
      <c r="H340" s="30"/>
      <c r="I340" s="3"/>
    </row>
    <row r="341" spans="1:9" ht="32.1" customHeight="1">
      <c r="A341" s="5">
        <f t="shared" si="12"/>
        <v>336</v>
      </c>
      <c r="B341" s="17"/>
      <c r="C341" s="226"/>
      <c r="D341" s="226"/>
      <c r="E341" s="226"/>
      <c r="F341" s="34"/>
      <c r="G341" s="36"/>
      <c r="H341" s="30"/>
      <c r="I341" s="3"/>
    </row>
    <row r="342" spans="1:9" ht="32.1" customHeight="1">
      <c r="A342" s="5">
        <f t="shared" si="12"/>
        <v>337</v>
      </c>
      <c r="B342" s="17"/>
      <c r="C342" s="226"/>
      <c r="D342" s="226"/>
      <c r="E342" s="226"/>
      <c r="F342" s="34"/>
      <c r="G342" s="36"/>
      <c r="H342" s="30"/>
      <c r="I342" s="3"/>
    </row>
    <row r="343" spans="1:9" ht="32.1" customHeight="1">
      <c r="A343" s="5">
        <f t="shared" si="12"/>
        <v>338</v>
      </c>
      <c r="B343" s="17"/>
      <c r="C343" s="226"/>
      <c r="D343" s="226"/>
      <c r="E343" s="226"/>
      <c r="F343" s="34"/>
      <c r="G343" s="36"/>
      <c r="H343" s="30"/>
      <c r="I343" s="3"/>
    </row>
    <row r="344" spans="1:9" ht="32.1" customHeight="1">
      <c r="A344" s="5">
        <f t="shared" si="12"/>
        <v>339</v>
      </c>
      <c r="B344" s="17"/>
      <c r="C344" s="226"/>
      <c r="D344" s="226"/>
      <c r="E344" s="226"/>
      <c r="F344" s="34"/>
      <c r="G344" s="36"/>
      <c r="H344" s="30"/>
      <c r="I344" s="3"/>
    </row>
    <row r="345" spans="1:9" ht="32.1" customHeight="1">
      <c r="A345" s="5">
        <f t="shared" si="12"/>
        <v>340</v>
      </c>
      <c r="B345" s="17"/>
      <c r="C345" s="226"/>
      <c r="D345" s="226"/>
      <c r="E345" s="226"/>
      <c r="F345" s="34"/>
      <c r="G345" s="36"/>
      <c r="H345" s="30"/>
      <c r="I345" s="3"/>
    </row>
  </sheetData>
  <sheetProtection sheet="1" objects="1" scenarios="1"/>
  <mergeCells count="343">
    <mergeCell ref="C14:E14"/>
    <mergeCell ref="C15:E15"/>
    <mergeCell ref="C16:E16"/>
    <mergeCell ref="C17:E17"/>
    <mergeCell ref="C13:E13"/>
    <mergeCell ref="A1:G1"/>
    <mergeCell ref="C6:E6"/>
    <mergeCell ref="E3:G3"/>
    <mergeCell ref="C5:E5"/>
    <mergeCell ref="C7:E7"/>
    <mergeCell ref="C8:E8"/>
    <mergeCell ref="C9:E9"/>
    <mergeCell ref="C10:E10"/>
    <mergeCell ref="C11:E11"/>
    <mergeCell ref="C12:E12"/>
    <mergeCell ref="C30:E30"/>
    <mergeCell ref="C31:E31"/>
    <mergeCell ref="C32:E32"/>
    <mergeCell ref="C33:E33"/>
    <mergeCell ref="C34:E34"/>
    <mergeCell ref="C35:E35"/>
    <mergeCell ref="C18:E18"/>
    <mergeCell ref="C19:E19"/>
    <mergeCell ref="C20:E20"/>
    <mergeCell ref="C21:E21"/>
    <mergeCell ref="C22:E22"/>
    <mergeCell ref="C23:E23"/>
    <mergeCell ref="C26:E26"/>
    <mergeCell ref="C27:E27"/>
    <mergeCell ref="C28:E28"/>
    <mergeCell ref="C29:E29"/>
    <mergeCell ref="C24:E24"/>
    <mergeCell ref="C25:E25"/>
    <mergeCell ref="C42:E42"/>
    <mergeCell ref="C43:E43"/>
    <mergeCell ref="C44:E44"/>
    <mergeCell ref="C45:E45"/>
    <mergeCell ref="C46:E46"/>
    <mergeCell ref="C47:E47"/>
    <mergeCell ref="C36:E36"/>
    <mergeCell ref="C37:E37"/>
    <mergeCell ref="C38:E38"/>
    <mergeCell ref="C39:E39"/>
    <mergeCell ref="C40:E40"/>
    <mergeCell ref="C41:E41"/>
    <mergeCell ref="C54:E54"/>
    <mergeCell ref="C55:E55"/>
    <mergeCell ref="C56:E56"/>
    <mergeCell ref="C57:E57"/>
    <mergeCell ref="C58:E58"/>
    <mergeCell ref="C59:E59"/>
    <mergeCell ref="C48:E48"/>
    <mergeCell ref="C49:E49"/>
    <mergeCell ref="C50:E50"/>
    <mergeCell ref="C51:E51"/>
    <mergeCell ref="C52:E52"/>
    <mergeCell ref="C53:E53"/>
    <mergeCell ref="C66:E66"/>
    <mergeCell ref="C67:E67"/>
    <mergeCell ref="C68:E68"/>
    <mergeCell ref="C69:E69"/>
    <mergeCell ref="C70:E70"/>
    <mergeCell ref="C71:E71"/>
    <mergeCell ref="C60:E60"/>
    <mergeCell ref="C61:E61"/>
    <mergeCell ref="C62:E62"/>
    <mergeCell ref="C63:E63"/>
    <mergeCell ref="C64:E64"/>
    <mergeCell ref="C65:E65"/>
    <mergeCell ref="C78:E78"/>
    <mergeCell ref="C79:E79"/>
    <mergeCell ref="C80:E80"/>
    <mergeCell ref="C81:E81"/>
    <mergeCell ref="C82:E82"/>
    <mergeCell ref="C83:E83"/>
    <mergeCell ref="C72:E72"/>
    <mergeCell ref="C73:E73"/>
    <mergeCell ref="C74:E74"/>
    <mergeCell ref="C75:E75"/>
    <mergeCell ref="C76:E76"/>
    <mergeCell ref="C77:E77"/>
    <mergeCell ref="C90:E90"/>
    <mergeCell ref="C91:E91"/>
    <mergeCell ref="C92:E92"/>
    <mergeCell ref="C93:E93"/>
    <mergeCell ref="C94:E94"/>
    <mergeCell ref="C95:E95"/>
    <mergeCell ref="C84:E84"/>
    <mergeCell ref="C85:E85"/>
    <mergeCell ref="C86:E86"/>
    <mergeCell ref="C87:E87"/>
    <mergeCell ref="C88:E88"/>
    <mergeCell ref="C89:E89"/>
    <mergeCell ref="C102:E102"/>
    <mergeCell ref="C103:E103"/>
    <mergeCell ref="C104:E104"/>
    <mergeCell ref="C105:E105"/>
    <mergeCell ref="C106:E106"/>
    <mergeCell ref="C107:E107"/>
    <mergeCell ref="C96:E96"/>
    <mergeCell ref="C97:E97"/>
    <mergeCell ref="C98:E98"/>
    <mergeCell ref="C99:E99"/>
    <mergeCell ref="C100:E100"/>
    <mergeCell ref="C101:E101"/>
    <mergeCell ref="C114:E114"/>
    <mergeCell ref="C115:E115"/>
    <mergeCell ref="C116:E116"/>
    <mergeCell ref="C117:E117"/>
    <mergeCell ref="C118:E118"/>
    <mergeCell ref="C119:E119"/>
    <mergeCell ref="C108:E108"/>
    <mergeCell ref="C109:E109"/>
    <mergeCell ref="C110:E110"/>
    <mergeCell ref="C111:E111"/>
    <mergeCell ref="C112:E112"/>
    <mergeCell ref="C113:E113"/>
    <mergeCell ref="C126:E126"/>
    <mergeCell ref="C127:E127"/>
    <mergeCell ref="C128:E128"/>
    <mergeCell ref="C129:E129"/>
    <mergeCell ref="C130:E130"/>
    <mergeCell ref="C131:E131"/>
    <mergeCell ref="C120:E120"/>
    <mergeCell ref="C121:E121"/>
    <mergeCell ref="C122:E122"/>
    <mergeCell ref="C123:E123"/>
    <mergeCell ref="C124:E124"/>
    <mergeCell ref="C125:E125"/>
    <mergeCell ref="C138:E138"/>
    <mergeCell ref="C139:E139"/>
    <mergeCell ref="C140:E140"/>
    <mergeCell ref="C141:E141"/>
    <mergeCell ref="C142:E142"/>
    <mergeCell ref="C143:E143"/>
    <mergeCell ref="C132:E132"/>
    <mergeCell ref="C133:E133"/>
    <mergeCell ref="C134:E134"/>
    <mergeCell ref="C135:E135"/>
    <mergeCell ref="C136:E136"/>
    <mergeCell ref="C137:E137"/>
    <mergeCell ref="C150:E150"/>
    <mergeCell ref="C151:E151"/>
    <mergeCell ref="C152:E152"/>
    <mergeCell ref="C153:E153"/>
    <mergeCell ref="C154:E154"/>
    <mergeCell ref="C155:E155"/>
    <mergeCell ref="C144:E144"/>
    <mergeCell ref="C145:E145"/>
    <mergeCell ref="C146:E146"/>
    <mergeCell ref="C147:E147"/>
    <mergeCell ref="C148:E148"/>
    <mergeCell ref="C149:E149"/>
    <mergeCell ref="C162:E162"/>
    <mergeCell ref="C163:E163"/>
    <mergeCell ref="C164:E164"/>
    <mergeCell ref="C165:E165"/>
    <mergeCell ref="C166:E166"/>
    <mergeCell ref="C167:E167"/>
    <mergeCell ref="C156:E156"/>
    <mergeCell ref="C157:E157"/>
    <mergeCell ref="C158:E158"/>
    <mergeCell ref="C159:E159"/>
    <mergeCell ref="C160:E160"/>
    <mergeCell ref="C161:E161"/>
    <mergeCell ref="C174:E174"/>
    <mergeCell ref="C175:E175"/>
    <mergeCell ref="C176:E176"/>
    <mergeCell ref="C177:E177"/>
    <mergeCell ref="C178:E178"/>
    <mergeCell ref="C179:E179"/>
    <mergeCell ref="C168:E168"/>
    <mergeCell ref="C169:E169"/>
    <mergeCell ref="C170:E170"/>
    <mergeCell ref="C171:E171"/>
    <mergeCell ref="C172:E172"/>
    <mergeCell ref="C173:E173"/>
    <mergeCell ref="C186:E186"/>
    <mergeCell ref="C187:E187"/>
    <mergeCell ref="C188:E188"/>
    <mergeCell ref="C189:E189"/>
    <mergeCell ref="C190:E190"/>
    <mergeCell ref="C191:E191"/>
    <mergeCell ref="C180:E180"/>
    <mergeCell ref="C181:E181"/>
    <mergeCell ref="C182:E182"/>
    <mergeCell ref="C183:E183"/>
    <mergeCell ref="C184:E184"/>
    <mergeCell ref="C185:E185"/>
    <mergeCell ref="C198:E198"/>
    <mergeCell ref="C199:E199"/>
    <mergeCell ref="C200:E200"/>
    <mergeCell ref="C201:E201"/>
    <mergeCell ref="C202:E202"/>
    <mergeCell ref="C203:E203"/>
    <mergeCell ref="C192:E192"/>
    <mergeCell ref="C193:E193"/>
    <mergeCell ref="C194:E194"/>
    <mergeCell ref="C195:E195"/>
    <mergeCell ref="C196:E196"/>
    <mergeCell ref="C197:E197"/>
    <mergeCell ref="C210:E210"/>
    <mergeCell ref="C211:E211"/>
    <mergeCell ref="C212:E212"/>
    <mergeCell ref="C213:E213"/>
    <mergeCell ref="C214:E214"/>
    <mergeCell ref="C215:E215"/>
    <mergeCell ref="C204:E204"/>
    <mergeCell ref="C205:E205"/>
    <mergeCell ref="C206:E206"/>
    <mergeCell ref="C207:E207"/>
    <mergeCell ref="C208:E208"/>
    <mergeCell ref="C209:E209"/>
    <mergeCell ref="C222:E222"/>
    <mergeCell ref="C223:E223"/>
    <mergeCell ref="C224:E224"/>
    <mergeCell ref="C225:E225"/>
    <mergeCell ref="C226:E226"/>
    <mergeCell ref="C227:E227"/>
    <mergeCell ref="C216:E216"/>
    <mergeCell ref="C217:E217"/>
    <mergeCell ref="C218:E218"/>
    <mergeCell ref="C219:E219"/>
    <mergeCell ref="C220:E220"/>
    <mergeCell ref="C221:E221"/>
    <mergeCell ref="C234:E234"/>
    <mergeCell ref="C235:E235"/>
    <mergeCell ref="C236:E236"/>
    <mergeCell ref="C237:E237"/>
    <mergeCell ref="C238:E238"/>
    <mergeCell ref="C239:E239"/>
    <mergeCell ref="C228:E228"/>
    <mergeCell ref="C229:E229"/>
    <mergeCell ref="C230:E230"/>
    <mergeCell ref="C231:E231"/>
    <mergeCell ref="C232:E232"/>
    <mergeCell ref="C233:E233"/>
    <mergeCell ref="C246:E246"/>
    <mergeCell ref="C247:E247"/>
    <mergeCell ref="C248:E248"/>
    <mergeCell ref="C249:E249"/>
    <mergeCell ref="C250:E250"/>
    <mergeCell ref="C251:E251"/>
    <mergeCell ref="C240:E240"/>
    <mergeCell ref="C241:E241"/>
    <mergeCell ref="C242:E242"/>
    <mergeCell ref="C243:E243"/>
    <mergeCell ref="C244:E244"/>
    <mergeCell ref="C245:E245"/>
    <mergeCell ref="C258:E258"/>
    <mergeCell ref="C259:E259"/>
    <mergeCell ref="C260:E260"/>
    <mergeCell ref="C261:E261"/>
    <mergeCell ref="C262:E262"/>
    <mergeCell ref="C263:E263"/>
    <mergeCell ref="C252:E252"/>
    <mergeCell ref="C253:E253"/>
    <mergeCell ref="C254:E254"/>
    <mergeCell ref="C255:E255"/>
    <mergeCell ref="C256:E256"/>
    <mergeCell ref="C257:E257"/>
    <mergeCell ref="C270:E270"/>
    <mergeCell ref="C271:E271"/>
    <mergeCell ref="C272:E272"/>
    <mergeCell ref="C273:E273"/>
    <mergeCell ref="C274:E274"/>
    <mergeCell ref="C275:E275"/>
    <mergeCell ref="C264:E264"/>
    <mergeCell ref="C265:E265"/>
    <mergeCell ref="C266:E266"/>
    <mergeCell ref="C267:E267"/>
    <mergeCell ref="C268:E268"/>
    <mergeCell ref="C269:E269"/>
    <mergeCell ref="C282:E282"/>
    <mergeCell ref="C283:E283"/>
    <mergeCell ref="C284:E284"/>
    <mergeCell ref="C285:E285"/>
    <mergeCell ref="C286:E286"/>
    <mergeCell ref="C287:E287"/>
    <mergeCell ref="C276:E276"/>
    <mergeCell ref="C277:E277"/>
    <mergeCell ref="C278:E278"/>
    <mergeCell ref="C279:E279"/>
    <mergeCell ref="C280:E280"/>
    <mergeCell ref="C281:E281"/>
    <mergeCell ref="C294:E294"/>
    <mergeCell ref="C295:E295"/>
    <mergeCell ref="C296:E296"/>
    <mergeCell ref="C297:E297"/>
    <mergeCell ref="C298:E298"/>
    <mergeCell ref="C299:E299"/>
    <mergeCell ref="C288:E288"/>
    <mergeCell ref="C289:E289"/>
    <mergeCell ref="C290:E290"/>
    <mergeCell ref="C291:E291"/>
    <mergeCell ref="C292:E292"/>
    <mergeCell ref="C293:E293"/>
    <mergeCell ref="C306:E306"/>
    <mergeCell ref="C307:E307"/>
    <mergeCell ref="C308:E308"/>
    <mergeCell ref="C309:E309"/>
    <mergeCell ref="C310:E310"/>
    <mergeCell ref="C311:E311"/>
    <mergeCell ref="C300:E300"/>
    <mergeCell ref="C301:E301"/>
    <mergeCell ref="C302:E302"/>
    <mergeCell ref="C303:E303"/>
    <mergeCell ref="C304:E304"/>
    <mergeCell ref="C305:E305"/>
    <mergeCell ref="C318:E318"/>
    <mergeCell ref="C319:E319"/>
    <mergeCell ref="C320:E320"/>
    <mergeCell ref="C321:E321"/>
    <mergeCell ref="C322:E322"/>
    <mergeCell ref="C323:E323"/>
    <mergeCell ref="C312:E312"/>
    <mergeCell ref="C313:E313"/>
    <mergeCell ref="C314:E314"/>
    <mergeCell ref="C315:E315"/>
    <mergeCell ref="C316:E316"/>
    <mergeCell ref="C317:E317"/>
    <mergeCell ref="C330:E330"/>
    <mergeCell ref="C331:E331"/>
    <mergeCell ref="C332:E332"/>
    <mergeCell ref="C333:E333"/>
    <mergeCell ref="C334:E334"/>
    <mergeCell ref="C335:E335"/>
    <mergeCell ref="C324:E324"/>
    <mergeCell ref="C325:E325"/>
    <mergeCell ref="C326:E326"/>
    <mergeCell ref="C327:E327"/>
    <mergeCell ref="C328:E328"/>
    <mergeCell ref="C329:E329"/>
    <mergeCell ref="C342:E342"/>
    <mergeCell ref="C343:E343"/>
    <mergeCell ref="C344:E344"/>
    <mergeCell ref="C345:E345"/>
    <mergeCell ref="C336:E336"/>
    <mergeCell ref="C337:E337"/>
    <mergeCell ref="C338:E338"/>
    <mergeCell ref="C339:E339"/>
    <mergeCell ref="C340:E340"/>
    <mergeCell ref="C341:E341"/>
  </mergeCells>
  <phoneticPr fontId="1"/>
  <dataValidations count="1">
    <dataValidation imeMode="on" allowBlank="1" showInputMessage="1" showErrorMessage="1" sqref="B6:F345" xr:uid="{DD98B103-43D8-4A2A-97F6-FDA3E1A94547}"/>
  </dataValidations>
  <pageMargins left="0.62992125984251968" right="0.47244094488188981" top="0.6692913385826772" bottom="0.51181102362204722" header="0.39370078740157483" footer="0.31496062992125984"/>
  <pageSetup paperSize="9" orientation="portrait" r:id="rId1"/>
  <headerFooter>
    <oddHeader>&amp;R&amp;"ＭＳ ゴシック,標準"&amp;12№　&amp;P</oddHeader>
  </headerFooter>
  <rowBreaks count="14" manualBreakCount="14">
    <brk id="25" max="16383" man="1"/>
    <brk id="45" max="16383" man="1"/>
    <brk id="65" max="16383" man="1"/>
    <brk id="85" max="16383" man="1"/>
    <brk id="105" max="16383" man="1"/>
    <brk id="125" max="16383" man="1"/>
    <brk id="145" max="16383" man="1"/>
    <brk id="165" max="16383" man="1"/>
    <brk id="185" max="16383" man="1"/>
    <brk id="205" max="16383" man="1"/>
    <brk id="225" max="16383" man="1"/>
    <brk id="245" max="16383" man="1"/>
    <brk id="265" max="16383" man="1"/>
    <brk id="285" max="16383" man="1"/>
  </rowBreaks>
  <ignoredErrors>
    <ignoredError sqref="A7:A345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ABE30-70F5-4466-8F50-EF47EFFB7107}">
  <sheetPr>
    <tabColor rgb="FFFF0000"/>
    <pageSetUpPr fitToPage="1"/>
  </sheetPr>
  <dimension ref="A1:AM35"/>
  <sheetViews>
    <sheetView view="pageBreakPreview" zoomScaleNormal="100" zoomScaleSheetLayoutView="100" workbookViewId="0">
      <selection activeCell="C30" sqref="C30:G30"/>
    </sheetView>
  </sheetViews>
  <sheetFormatPr defaultRowHeight="18.75"/>
  <cols>
    <col min="1" max="1" width="2.625" customWidth="1"/>
    <col min="2" max="2" width="4.625" customWidth="1"/>
    <col min="3" max="3" width="5.625" customWidth="1"/>
    <col min="4" max="4" width="6.75" customWidth="1"/>
    <col min="5" max="5" width="3.875" customWidth="1"/>
    <col min="6" max="17" width="3.625" customWidth="1"/>
    <col min="18" max="19" width="4.125" customWidth="1"/>
    <col min="20" max="20" width="4.625" customWidth="1"/>
    <col min="21" max="21" width="2.625" customWidth="1"/>
    <col min="32" max="32" width="9.75" customWidth="1"/>
    <col min="33" max="39" width="4.625" customWidth="1"/>
  </cols>
  <sheetData>
    <row r="1" spans="1:21" ht="24.95" customHeight="1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48"/>
      <c r="U1" s="39"/>
    </row>
    <row r="2" spans="1:21" ht="9.9499999999999993" customHeight="1">
      <c r="A2" s="40"/>
      <c r="U2" s="41"/>
    </row>
    <row r="3" spans="1:21" ht="30" customHeight="1">
      <c r="A3" s="40"/>
      <c r="B3" s="239" t="s">
        <v>66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41"/>
    </row>
    <row r="4" spans="1:21">
      <c r="A4" s="46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47"/>
    </row>
    <row r="5" spans="1:21">
      <c r="A5" s="46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8"/>
      <c r="N5" s="18"/>
      <c r="O5" s="23"/>
      <c r="P5" s="18" t="s">
        <v>184</v>
      </c>
      <c r="Q5" s="2"/>
      <c r="R5" s="23" t="s">
        <v>106</v>
      </c>
      <c r="S5" s="2"/>
      <c r="T5" s="23" t="s">
        <v>105</v>
      </c>
      <c r="U5" s="47"/>
    </row>
    <row r="6" spans="1:21" ht="15" customHeight="1">
      <c r="A6" s="46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47"/>
    </row>
    <row r="7" spans="1:21" ht="24.95" customHeight="1">
      <c r="A7" s="40"/>
      <c r="B7" s="1" t="s">
        <v>102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47"/>
    </row>
    <row r="8" spans="1:21" ht="27" customHeight="1">
      <c r="A8" s="46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47"/>
    </row>
    <row r="9" spans="1:21" ht="24.95" customHeight="1">
      <c r="A9" s="46"/>
      <c r="B9" s="1"/>
      <c r="C9" s="1"/>
      <c r="D9" s="1"/>
      <c r="E9" s="1"/>
      <c r="F9" s="134" t="s">
        <v>65</v>
      </c>
      <c r="G9" s="134"/>
      <c r="H9" s="134"/>
      <c r="I9" s="134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41"/>
    </row>
    <row r="10" spans="1:21" ht="15" customHeight="1">
      <c r="A10" s="46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41"/>
    </row>
    <row r="11" spans="1:21" ht="23.1" customHeight="1">
      <c r="A11" s="46"/>
      <c r="B11" s="1"/>
      <c r="C11" s="1"/>
      <c r="D11" s="1"/>
      <c r="E11" s="1"/>
      <c r="F11" s="1"/>
      <c r="G11" s="1"/>
      <c r="H11" s="1" t="s">
        <v>14</v>
      </c>
      <c r="I11" s="1"/>
      <c r="J11" s="276" t="s">
        <v>13</v>
      </c>
      <c r="K11" s="276"/>
      <c r="L11" s="276"/>
      <c r="M11" s="274" t="str">
        <f>IF('申請書（最初に入力）'!L6="","",'申請書（最初に入力）'!L6)</f>
        <v/>
      </c>
      <c r="N11" s="274"/>
      <c r="O11" s="274"/>
      <c r="P11" s="274"/>
      <c r="Q11" s="274"/>
      <c r="R11" s="274"/>
      <c r="S11" s="274"/>
      <c r="T11" s="274"/>
      <c r="U11" s="41"/>
    </row>
    <row r="12" spans="1:21" ht="21.75" customHeight="1">
      <c r="A12" s="46"/>
      <c r="B12" s="1"/>
      <c r="C12" s="1"/>
      <c r="D12" s="1"/>
      <c r="E12" s="1"/>
      <c r="F12" s="1"/>
      <c r="G12" s="1"/>
      <c r="H12" s="1"/>
      <c r="I12" s="1"/>
      <c r="J12" s="1"/>
      <c r="K12" s="274" t="str">
        <f>IF('申請書（最初に入力）'!J7="","",'申請書（最初に入力）'!J7)</f>
        <v/>
      </c>
      <c r="L12" s="274"/>
      <c r="M12" s="274"/>
      <c r="N12" s="274"/>
      <c r="O12" s="274"/>
      <c r="P12" s="274"/>
      <c r="Q12" s="274"/>
      <c r="R12" s="274"/>
      <c r="S12" s="274"/>
      <c r="T12" s="274"/>
      <c r="U12" s="41"/>
    </row>
    <row r="13" spans="1:21" ht="5.0999999999999996" customHeight="1">
      <c r="A13" s="4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41"/>
    </row>
    <row r="14" spans="1:21" ht="24.75" customHeight="1">
      <c r="A14" s="46"/>
      <c r="B14" s="1"/>
      <c r="C14" s="1"/>
      <c r="D14" s="1"/>
      <c r="E14" s="1"/>
      <c r="F14" s="1"/>
      <c r="G14" s="1"/>
      <c r="H14" s="134" t="s">
        <v>15</v>
      </c>
      <c r="I14" s="134"/>
      <c r="J14" s="1"/>
      <c r="K14" s="274" t="str">
        <f>IF('申請書（最初に入力）'!G5="","",'申請書（最初に入力）'!G5)</f>
        <v/>
      </c>
      <c r="L14" s="274"/>
      <c r="M14" s="274"/>
      <c r="N14" s="274"/>
      <c r="O14" s="274"/>
      <c r="P14" s="274"/>
      <c r="Q14" s="274"/>
      <c r="R14" s="274"/>
      <c r="S14" s="274"/>
      <c r="T14" s="274"/>
      <c r="U14" s="41"/>
    </row>
    <row r="15" spans="1:21" ht="24.95" customHeight="1">
      <c r="A15" s="46"/>
      <c r="B15" s="1"/>
      <c r="C15" s="1"/>
      <c r="D15" s="1"/>
      <c r="E15" s="1"/>
      <c r="F15" s="1"/>
      <c r="G15" s="1"/>
      <c r="H15" s="134"/>
      <c r="I15" s="134"/>
      <c r="J15" s="273" t="s">
        <v>103</v>
      </c>
      <c r="K15" s="273"/>
      <c r="L15" s="273"/>
      <c r="M15" s="275" t="str">
        <f>IF('申請書（最初に入力）'!J8="","",'申請書（最初に入力）'!J8)</f>
        <v/>
      </c>
      <c r="N15" s="275"/>
      <c r="O15" s="275"/>
      <c r="P15" s="275"/>
      <c r="Q15" s="275"/>
      <c r="R15" s="275"/>
      <c r="S15" s="275"/>
      <c r="T15" s="1"/>
      <c r="U15" s="41"/>
    </row>
    <row r="16" spans="1:21" ht="30" customHeight="1">
      <c r="A16" s="46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1"/>
    </row>
    <row r="17" spans="1:39" ht="30" customHeight="1">
      <c r="A17" s="40"/>
      <c r="B17" s="239" t="s">
        <v>64</v>
      </c>
      <c r="C17" s="239"/>
      <c r="D17" s="239"/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41"/>
    </row>
    <row r="18" spans="1:39" ht="30" customHeight="1">
      <c r="A18" s="4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1"/>
    </row>
    <row r="19" spans="1:39" ht="27" customHeight="1">
      <c r="A19" s="46"/>
      <c r="B19" s="1"/>
      <c r="C19" s="60" t="s">
        <v>63</v>
      </c>
      <c r="D19" s="60"/>
      <c r="E19" s="60"/>
      <c r="F19" s="240" t="s">
        <v>185</v>
      </c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41"/>
    </row>
    <row r="20" spans="1:39" ht="35.1" customHeight="1">
      <c r="A20" s="46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1"/>
    </row>
    <row r="21" spans="1:39" ht="36.950000000000003" customHeight="1">
      <c r="A21" s="46"/>
      <c r="B21" s="1"/>
      <c r="C21" s="1" t="s">
        <v>57</v>
      </c>
      <c r="D21" s="1"/>
      <c r="E21" s="1"/>
      <c r="F21" s="87"/>
      <c r="G21" s="88"/>
      <c r="H21" s="89"/>
      <c r="I21" s="87"/>
      <c r="J21" s="88"/>
      <c r="K21" s="89" t="str">
        <f t="shared" ref="K21:Q21" si="0">AG21</f>
        <v/>
      </c>
      <c r="L21" s="90" t="str">
        <f t="shared" si="0"/>
        <v/>
      </c>
      <c r="M21" s="88" t="str">
        <f t="shared" si="0"/>
        <v/>
      </c>
      <c r="N21" s="89" t="str">
        <f t="shared" si="0"/>
        <v/>
      </c>
      <c r="O21" s="90" t="str">
        <f t="shared" si="0"/>
        <v/>
      </c>
      <c r="P21" s="88" t="str">
        <f t="shared" si="0"/>
        <v/>
      </c>
      <c r="Q21" s="89" t="str">
        <f t="shared" si="0"/>
        <v/>
      </c>
      <c r="R21" s="23" t="s">
        <v>10</v>
      </c>
      <c r="S21" s="23"/>
      <c r="T21" s="1"/>
      <c r="U21" s="41"/>
      <c r="AE21" s="84" t="s">
        <v>146</v>
      </c>
      <c r="AF21" s="5" t="str">
        <f>'申請書（最初に入力）'!H17</f>
        <v/>
      </c>
      <c r="AG21" s="83" t="str">
        <f>IF(AF21="","",IF(AF21&gt;100000,"\",""))</f>
        <v/>
      </c>
      <c r="AH21" s="83" t="str">
        <f>IF(AF21&lt;10000,"",IF(AF21&lt;100000,"\",MID(RIGHT(AF21,6),1,1)))</f>
        <v/>
      </c>
      <c r="AI21" s="83" t="str">
        <f>IF(AF21&gt;=10000,MID(RIGHT(AF21,5),1,1),"\")</f>
        <v/>
      </c>
      <c r="AJ21" s="83" t="str">
        <f>IF(AF21="","",MID(RIGHT(AF21,4),1,1))</f>
        <v/>
      </c>
      <c r="AK21" s="83" t="str">
        <f>MID(RIGHT(AF21,3),1,1)</f>
        <v/>
      </c>
      <c r="AL21" s="83" t="str">
        <f>IF(AF21="","",0)</f>
        <v/>
      </c>
      <c r="AM21" s="83" t="str">
        <f>IF(AF21="","",0)</f>
        <v/>
      </c>
    </row>
    <row r="22" spans="1:39" ht="35.1" customHeight="1">
      <c r="A22" s="46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41"/>
    </row>
    <row r="23" spans="1:39" ht="23.1" customHeight="1">
      <c r="A23" s="46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41"/>
      <c r="AF23" s="23"/>
    </row>
    <row r="24" spans="1:39" ht="15.95" customHeight="1">
      <c r="A24" s="40"/>
      <c r="B24" s="241" t="s">
        <v>61</v>
      </c>
      <c r="C24" s="227"/>
      <c r="D24" s="228"/>
      <c r="E24" s="228"/>
      <c r="F24" s="228"/>
      <c r="G24" s="229"/>
      <c r="H24" s="241" t="s">
        <v>58</v>
      </c>
      <c r="I24" s="242" t="s">
        <v>147</v>
      </c>
      <c r="J24" s="242"/>
      <c r="K24" s="243" t="s">
        <v>59</v>
      </c>
      <c r="L24" s="244"/>
      <c r="M24" s="245"/>
      <c r="N24" s="249"/>
      <c r="O24" s="250"/>
      <c r="P24" s="250"/>
      <c r="Q24" s="250"/>
      <c r="R24" s="250"/>
      <c r="S24" s="250"/>
      <c r="T24" s="251"/>
      <c r="U24" s="41"/>
      <c r="AE24" s="86"/>
      <c r="AF24" s="23"/>
      <c r="AG24" s="18"/>
      <c r="AH24" s="18"/>
      <c r="AI24" s="18"/>
      <c r="AJ24" s="18"/>
      <c r="AK24" s="18"/>
      <c r="AL24" s="18"/>
      <c r="AM24" s="18"/>
    </row>
    <row r="25" spans="1:39" ht="9.9499999999999993" customHeight="1">
      <c r="A25" s="40"/>
      <c r="B25" s="241"/>
      <c r="C25" s="230"/>
      <c r="D25" s="231"/>
      <c r="E25" s="231"/>
      <c r="F25" s="231"/>
      <c r="G25" s="232"/>
      <c r="H25" s="241"/>
      <c r="I25" s="242"/>
      <c r="J25" s="242"/>
      <c r="K25" s="246"/>
      <c r="L25" s="247"/>
      <c r="M25" s="248"/>
      <c r="N25" s="252"/>
      <c r="O25" s="253"/>
      <c r="P25" s="253"/>
      <c r="Q25" s="253"/>
      <c r="R25" s="253"/>
      <c r="S25" s="253"/>
      <c r="T25" s="254"/>
      <c r="U25" s="41"/>
    </row>
    <row r="26" spans="1:39" ht="6.95" customHeight="1">
      <c r="A26" s="40"/>
      <c r="B26" s="241"/>
      <c r="C26" s="230"/>
      <c r="D26" s="231"/>
      <c r="E26" s="231"/>
      <c r="F26" s="231"/>
      <c r="G26" s="232"/>
      <c r="H26" s="241"/>
      <c r="I26" s="242"/>
      <c r="J26" s="242"/>
      <c r="K26" s="255" t="s">
        <v>62</v>
      </c>
      <c r="L26" s="256"/>
      <c r="M26" s="257"/>
      <c r="N26" s="258"/>
      <c r="O26" s="259"/>
      <c r="P26" s="259"/>
      <c r="Q26" s="259"/>
      <c r="R26" s="259"/>
      <c r="S26" s="259"/>
      <c r="T26" s="260"/>
      <c r="U26" s="41"/>
    </row>
    <row r="27" spans="1:39" ht="9" customHeight="1">
      <c r="A27" s="40"/>
      <c r="B27" s="241"/>
      <c r="C27" s="230"/>
      <c r="D27" s="231"/>
      <c r="E27" s="231"/>
      <c r="F27" s="231"/>
      <c r="G27" s="232"/>
      <c r="H27" s="241"/>
      <c r="I27" s="242"/>
      <c r="J27" s="242"/>
      <c r="K27" s="255"/>
      <c r="L27" s="256"/>
      <c r="M27" s="257"/>
      <c r="N27" s="261"/>
      <c r="O27" s="262"/>
      <c r="P27" s="262"/>
      <c r="Q27" s="262"/>
      <c r="R27" s="262"/>
      <c r="S27" s="262"/>
      <c r="T27" s="263"/>
      <c r="U27" s="41"/>
    </row>
    <row r="28" spans="1:39" ht="18" customHeight="1">
      <c r="A28" s="40"/>
      <c r="B28" s="241"/>
      <c r="C28" s="230"/>
      <c r="D28" s="231"/>
      <c r="E28" s="231"/>
      <c r="F28" s="231"/>
      <c r="G28" s="232"/>
      <c r="H28" s="241"/>
      <c r="I28" s="242"/>
      <c r="J28" s="242"/>
      <c r="K28" s="255"/>
      <c r="L28" s="256"/>
      <c r="M28" s="257"/>
      <c r="N28" s="261"/>
      <c r="O28" s="262"/>
      <c r="P28" s="262"/>
      <c r="Q28" s="262"/>
      <c r="R28" s="262"/>
      <c r="S28" s="262"/>
      <c r="T28" s="263"/>
      <c r="U28" s="41"/>
      <c r="AI28" s="85"/>
    </row>
    <row r="29" spans="1:39" ht="8.25" customHeight="1">
      <c r="A29" s="40"/>
      <c r="B29" s="241"/>
      <c r="C29" s="233"/>
      <c r="D29" s="234"/>
      <c r="E29" s="234"/>
      <c r="F29" s="234"/>
      <c r="G29" s="235"/>
      <c r="H29" s="241"/>
      <c r="I29" s="242"/>
      <c r="J29" s="242"/>
      <c r="K29" s="264" t="s">
        <v>60</v>
      </c>
      <c r="L29" s="265"/>
      <c r="M29" s="266"/>
      <c r="N29" s="267"/>
      <c r="O29" s="268"/>
      <c r="P29" s="268"/>
      <c r="Q29" s="268"/>
      <c r="R29" s="268"/>
      <c r="S29" s="268"/>
      <c r="T29" s="269"/>
      <c r="U29" s="41"/>
    </row>
    <row r="30" spans="1:39" ht="32.1" customHeight="1">
      <c r="A30" s="40"/>
      <c r="B30" s="241"/>
      <c r="C30" s="236"/>
      <c r="D30" s="237"/>
      <c r="E30" s="237"/>
      <c r="F30" s="237"/>
      <c r="G30" s="238"/>
      <c r="H30" s="241"/>
      <c r="I30" s="242"/>
      <c r="J30" s="242"/>
      <c r="K30" s="246"/>
      <c r="L30" s="247"/>
      <c r="M30" s="248"/>
      <c r="N30" s="270"/>
      <c r="O30" s="271"/>
      <c r="P30" s="271"/>
      <c r="Q30" s="271"/>
      <c r="R30" s="271"/>
      <c r="S30" s="271"/>
      <c r="T30" s="272"/>
      <c r="U30" s="41"/>
    </row>
    <row r="31" spans="1:39" ht="14.25" customHeight="1">
      <c r="A31" s="40"/>
      <c r="B31" s="105"/>
      <c r="C31" s="106"/>
      <c r="D31" s="106"/>
      <c r="E31" s="92"/>
      <c r="F31" s="92"/>
      <c r="G31" s="92"/>
      <c r="H31" s="105"/>
      <c r="I31" s="93"/>
      <c r="J31" s="93"/>
      <c r="K31" s="94"/>
      <c r="L31" s="94"/>
      <c r="M31" s="94"/>
      <c r="N31" s="107"/>
      <c r="O31" s="107"/>
      <c r="P31" s="107"/>
      <c r="Q31" s="107"/>
      <c r="R31" s="107"/>
      <c r="S31" s="107"/>
      <c r="T31" s="107"/>
      <c r="U31" s="41"/>
    </row>
    <row r="32" spans="1:39" ht="22.5" customHeight="1">
      <c r="A32" s="61"/>
      <c r="B32" s="108"/>
      <c r="C32" s="109"/>
      <c r="D32" s="109"/>
      <c r="E32" s="110"/>
      <c r="F32" s="110"/>
      <c r="G32" s="110"/>
      <c r="H32" s="108"/>
      <c r="I32" s="111"/>
      <c r="J32" s="102"/>
      <c r="K32" s="103"/>
      <c r="L32" s="103"/>
      <c r="M32" s="103"/>
      <c r="N32" s="104"/>
      <c r="O32" s="104"/>
      <c r="P32" s="104"/>
      <c r="Q32" s="104"/>
      <c r="R32" s="104"/>
      <c r="S32" s="104"/>
      <c r="T32" s="104"/>
      <c r="U32" s="41"/>
    </row>
    <row r="33" spans="1:21" ht="22.5" customHeight="1">
      <c r="A33" s="42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4"/>
      <c r="M33" s="44"/>
      <c r="N33" s="44"/>
      <c r="O33" s="44"/>
      <c r="P33" s="44"/>
      <c r="Q33" s="44"/>
      <c r="R33" s="44"/>
      <c r="S33" s="44"/>
      <c r="T33" s="44"/>
      <c r="U33" s="45"/>
    </row>
    <row r="34" spans="1:21" ht="30" customHeight="1"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21" ht="30" customHeight="1"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sheetProtection sheet="1" objects="1" scenarios="1"/>
  <mergeCells count="22">
    <mergeCell ref="J15:L15"/>
    <mergeCell ref="H14:I15"/>
    <mergeCell ref="K14:T14"/>
    <mergeCell ref="M15:S15"/>
    <mergeCell ref="B3:T3"/>
    <mergeCell ref="F9:I9"/>
    <mergeCell ref="J11:L11"/>
    <mergeCell ref="M11:T11"/>
    <mergeCell ref="K12:T12"/>
    <mergeCell ref="C24:G29"/>
    <mergeCell ref="C30:G30"/>
    <mergeCell ref="B17:T17"/>
    <mergeCell ref="F19:T19"/>
    <mergeCell ref="B24:B30"/>
    <mergeCell ref="H24:H30"/>
    <mergeCell ref="I24:J30"/>
    <mergeCell ref="K24:M25"/>
    <mergeCell ref="N24:T25"/>
    <mergeCell ref="K26:M28"/>
    <mergeCell ref="N26:T28"/>
    <mergeCell ref="K29:M30"/>
    <mergeCell ref="N29:T30"/>
  </mergeCells>
  <phoneticPr fontId="1"/>
  <dataValidations count="4">
    <dataValidation imeMode="halfKatakana" allowBlank="1" showInputMessage="1" showErrorMessage="1" sqref="N26:T28" xr:uid="{EDA46562-A585-474A-AB6B-4750AD056E43}"/>
    <dataValidation imeMode="halfAlpha" allowBlank="1" showInputMessage="1" showErrorMessage="1" sqref="Q5 S5 N24:T25" xr:uid="{BB1DB1C9-42F9-489B-AF62-0B7936FC31D2}"/>
    <dataValidation imeMode="hiragana" allowBlank="1" showInputMessage="1" showErrorMessage="1" sqref="C24:G29 N29:T30" xr:uid="{1867C994-95C2-4DB4-830D-E3ED4DAC2190}"/>
    <dataValidation imeMode="on" allowBlank="1" showInputMessage="1" showErrorMessage="1" sqref="D31 N31:T32 C30:C31 C32:D32" xr:uid="{DEA11992-C69B-43A2-840E-427ECD2B7B16}"/>
  </dataValidations>
  <pageMargins left="1.01" right="0.4" top="0.65" bottom="0.57999999999999996" header="0.3" footer="0.34"/>
  <pageSetup paperSize="9" scale="97" orientation="portrait" r:id="rId1"/>
  <ignoredErrors>
    <ignoredError sqref="K21:Q21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80150-F6E9-4BED-B67B-7DBEB087ABA5}">
  <sheetPr>
    <pageSetUpPr fitToPage="1"/>
  </sheetPr>
  <dimension ref="A1:AM35"/>
  <sheetViews>
    <sheetView view="pageBreakPreview" topLeftCell="A10" zoomScaleNormal="100" zoomScaleSheetLayoutView="100" workbookViewId="0">
      <selection activeCell="B17" sqref="B17:T17"/>
    </sheetView>
  </sheetViews>
  <sheetFormatPr defaultRowHeight="18.75"/>
  <cols>
    <col min="1" max="1" width="2.625" customWidth="1"/>
    <col min="2" max="2" width="4.625" customWidth="1"/>
    <col min="3" max="3" width="5.625" customWidth="1"/>
    <col min="4" max="4" width="6.75" customWidth="1"/>
    <col min="5" max="5" width="3.875" customWidth="1"/>
    <col min="6" max="17" width="3.625" customWidth="1"/>
    <col min="18" max="19" width="4.125" customWidth="1"/>
    <col min="20" max="20" width="4.625" customWidth="1"/>
    <col min="21" max="21" width="2.625" customWidth="1"/>
    <col min="32" max="32" width="9.75" customWidth="1"/>
    <col min="33" max="39" width="4.625" customWidth="1"/>
  </cols>
  <sheetData>
    <row r="1" spans="1:21" ht="24.95" customHeight="1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48"/>
      <c r="U1" s="39"/>
    </row>
    <row r="2" spans="1:21" ht="9.9499999999999993" customHeight="1">
      <c r="A2" s="40"/>
      <c r="U2" s="41"/>
    </row>
    <row r="3" spans="1:21" ht="30" customHeight="1">
      <c r="A3" s="40"/>
      <c r="B3" s="239" t="s">
        <v>66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41"/>
    </row>
    <row r="4" spans="1:21">
      <c r="A4" s="46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47"/>
    </row>
    <row r="5" spans="1:21">
      <c r="A5" s="46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8"/>
      <c r="N5" s="18"/>
      <c r="O5" s="23"/>
      <c r="P5" s="18" t="s">
        <v>184</v>
      </c>
      <c r="Q5" s="23">
        <v>6</v>
      </c>
      <c r="R5" s="23" t="s">
        <v>12</v>
      </c>
      <c r="S5" s="23">
        <v>16</v>
      </c>
      <c r="T5" s="23" t="s">
        <v>11</v>
      </c>
      <c r="U5" s="47"/>
    </row>
    <row r="6" spans="1:21" ht="15" customHeight="1">
      <c r="A6" s="46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47"/>
    </row>
    <row r="7" spans="1:21" ht="24.95" customHeight="1">
      <c r="A7" s="40"/>
      <c r="B7" s="1" t="s">
        <v>102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47"/>
    </row>
    <row r="8" spans="1:21" ht="27" customHeight="1">
      <c r="A8" s="46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47"/>
    </row>
    <row r="9" spans="1:21" ht="24.95" customHeight="1">
      <c r="A9" s="46"/>
      <c r="B9" s="1"/>
      <c r="C9" s="1"/>
      <c r="D9" s="1"/>
      <c r="E9" s="1"/>
      <c r="F9" s="134" t="s">
        <v>65</v>
      </c>
      <c r="G9" s="134"/>
      <c r="H9" s="134"/>
      <c r="I9" s="134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41"/>
    </row>
    <row r="10" spans="1:21" ht="15" customHeight="1">
      <c r="A10" s="46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41"/>
    </row>
    <row r="11" spans="1:21" ht="23.1" customHeight="1">
      <c r="A11" s="46"/>
      <c r="B11" s="1"/>
      <c r="C11" s="1"/>
      <c r="D11" s="1"/>
      <c r="E11" s="1"/>
      <c r="F11" s="1"/>
      <c r="G11" s="1"/>
      <c r="H11" s="1" t="s">
        <v>14</v>
      </c>
      <c r="I11" s="1"/>
      <c r="J11" s="276" t="s">
        <v>13</v>
      </c>
      <c r="K11" s="276"/>
      <c r="L11" s="276"/>
      <c r="M11" s="274" t="s">
        <v>148</v>
      </c>
      <c r="N11" s="274"/>
      <c r="O11" s="274"/>
      <c r="P11" s="274"/>
      <c r="Q11" s="274"/>
      <c r="R11" s="274"/>
      <c r="S11" s="274"/>
      <c r="T11" s="274"/>
      <c r="U11" s="41"/>
    </row>
    <row r="12" spans="1:21" ht="21.75" customHeight="1">
      <c r="A12" s="46"/>
      <c r="B12" s="1"/>
      <c r="C12" s="1"/>
      <c r="D12" s="1"/>
      <c r="E12" s="1"/>
      <c r="F12" s="1"/>
      <c r="G12" s="1"/>
      <c r="H12" s="1"/>
      <c r="I12" s="1"/>
      <c r="J12" s="1"/>
      <c r="K12" s="274" t="s">
        <v>187</v>
      </c>
      <c r="L12" s="274"/>
      <c r="M12" s="274"/>
      <c r="N12" s="274"/>
      <c r="O12" s="274"/>
      <c r="P12" s="274"/>
      <c r="Q12" s="274"/>
      <c r="R12" s="274"/>
      <c r="S12" s="274"/>
      <c r="T12" s="274"/>
      <c r="U12" s="41"/>
    </row>
    <row r="13" spans="1:21" ht="5.0999999999999996" customHeight="1">
      <c r="A13" s="4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41"/>
    </row>
    <row r="14" spans="1:21" ht="24.75" customHeight="1">
      <c r="A14" s="46"/>
      <c r="B14" s="1"/>
      <c r="C14" s="1"/>
      <c r="D14" s="1"/>
      <c r="E14" s="1"/>
      <c r="F14" s="1"/>
      <c r="G14" s="1"/>
      <c r="H14" s="134" t="s">
        <v>15</v>
      </c>
      <c r="I14" s="134"/>
      <c r="J14" s="1"/>
      <c r="K14" s="274" t="s">
        <v>133</v>
      </c>
      <c r="L14" s="274"/>
      <c r="M14" s="274"/>
      <c r="N14" s="274"/>
      <c r="O14" s="274"/>
      <c r="P14" s="274"/>
      <c r="Q14" s="274"/>
      <c r="R14" s="274"/>
      <c r="S14" s="274"/>
      <c r="T14" s="274"/>
      <c r="U14" s="41"/>
    </row>
    <row r="15" spans="1:21" ht="24.95" customHeight="1">
      <c r="A15" s="46"/>
      <c r="B15" s="1"/>
      <c r="C15" s="1"/>
      <c r="D15" s="1"/>
      <c r="E15" s="1"/>
      <c r="F15" s="1"/>
      <c r="G15" s="1"/>
      <c r="H15" s="134"/>
      <c r="I15" s="134"/>
      <c r="J15" s="277" t="s">
        <v>103</v>
      </c>
      <c r="K15" s="277"/>
      <c r="L15" s="277"/>
      <c r="M15" s="275" t="s">
        <v>186</v>
      </c>
      <c r="N15" s="275"/>
      <c r="O15" s="275"/>
      <c r="P15" s="275"/>
      <c r="Q15" s="275"/>
      <c r="R15" s="275"/>
      <c r="S15" s="275"/>
      <c r="T15" s="1"/>
      <c r="U15" s="41"/>
    </row>
    <row r="16" spans="1:21" ht="30" customHeight="1">
      <c r="A16" s="46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1"/>
    </row>
    <row r="17" spans="1:39" ht="30" customHeight="1">
      <c r="A17" s="40"/>
      <c r="B17" s="239" t="s">
        <v>64</v>
      </c>
      <c r="C17" s="239"/>
      <c r="D17" s="239"/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41"/>
    </row>
    <row r="18" spans="1:39" ht="30" customHeight="1">
      <c r="A18" s="4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1"/>
    </row>
    <row r="19" spans="1:39" ht="27" customHeight="1">
      <c r="A19" s="46"/>
      <c r="B19" s="1"/>
      <c r="C19" s="60" t="s">
        <v>63</v>
      </c>
      <c r="D19" s="60"/>
      <c r="E19" s="60"/>
      <c r="F19" s="240" t="s">
        <v>185</v>
      </c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41"/>
    </row>
    <row r="20" spans="1:39" ht="35.1" customHeight="1">
      <c r="A20" s="46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1"/>
    </row>
    <row r="21" spans="1:39" ht="36.950000000000003" customHeight="1">
      <c r="A21" s="46"/>
      <c r="B21" s="1"/>
      <c r="C21" s="1" t="s">
        <v>57</v>
      </c>
      <c r="D21" s="1"/>
      <c r="E21" s="1"/>
      <c r="F21" s="87"/>
      <c r="G21" s="88"/>
      <c r="H21" s="89"/>
      <c r="I21" s="87"/>
      <c r="J21" s="88"/>
      <c r="K21" s="89"/>
      <c r="L21" s="90" t="s">
        <v>152</v>
      </c>
      <c r="M21" s="88">
        <v>3</v>
      </c>
      <c r="N21" s="89">
        <v>2</v>
      </c>
      <c r="O21" s="90">
        <v>5</v>
      </c>
      <c r="P21" s="88">
        <v>0</v>
      </c>
      <c r="Q21" s="89">
        <v>0</v>
      </c>
      <c r="R21" s="23" t="s">
        <v>10</v>
      </c>
      <c r="S21" s="23"/>
      <c r="T21" s="1"/>
      <c r="U21" s="41"/>
      <c r="AE21" s="84" t="s">
        <v>146</v>
      </c>
      <c r="AF21" s="5" t="str">
        <f>'申請書（最初に入力）'!H17</f>
        <v/>
      </c>
      <c r="AG21" s="83" t="str">
        <f>IF(AF21="","",IF(AF21&gt;100000,"\",""))</f>
        <v/>
      </c>
      <c r="AH21" s="83" t="str">
        <f>IF(AF21&lt;10000,"",IF(AF21&lt;100000,"\",MID(RIGHT(AF21,6),1,1)))</f>
        <v/>
      </c>
      <c r="AI21" s="83" t="str">
        <f>IF(AF21&gt;=10000,MID(RIGHT(AF21,5),1,1),"\")</f>
        <v/>
      </c>
      <c r="AJ21" s="83" t="str">
        <f>IF(AF21="","",MID(RIGHT(AF21,4),1,1))</f>
        <v/>
      </c>
      <c r="AK21" s="83" t="str">
        <f>MID(RIGHT(AF21,3),1,1)</f>
        <v/>
      </c>
      <c r="AL21" s="83" t="str">
        <f>IF(AF21="","",0)</f>
        <v/>
      </c>
      <c r="AM21" s="83" t="str">
        <f>IF(AF21="","",0)</f>
        <v/>
      </c>
    </row>
    <row r="22" spans="1:39" ht="35.1" customHeight="1">
      <c r="A22" s="46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41"/>
    </row>
    <row r="23" spans="1:39" ht="23.1" customHeight="1">
      <c r="A23" s="46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41"/>
      <c r="AF23" s="23"/>
    </row>
    <row r="24" spans="1:39" ht="15.95" customHeight="1">
      <c r="A24" s="40"/>
      <c r="B24" s="241" t="s">
        <v>61</v>
      </c>
      <c r="C24" s="198" t="s">
        <v>149</v>
      </c>
      <c r="D24" s="199"/>
      <c r="E24" s="199"/>
      <c r="F24" s="199"/>
      <c r="G24" s="200"/>
      <c r="H24" s="241" t="s">
        <v>58</v>
      </c>
      <c r="I24" s="242" t="s">
        <v>147</v>
      </c>
      <c r="J24" s="242"/>
      <c r="K24" s="243" t="s">
        <v>59</v>
      </c>
      <c r="L24" s="244"/>
      <c r="M24" s="245"/>
      <c r="N24" s="287" t="s">
        <v>151</v>
      </c>
      <c r="O24" s="288"/>
      <c r="P24" s="288"/>
      <c r="Q24" s="288"/>
      <c r="R24" s="288"/>
      <c r="S24" s="288"/>
      <c r="T24" s="289"/>
      <c r="U24" s="41"/>
      <c r="AE24" s="86"/>
      <c r="AF24" s="23"/>
      <c r="AG24" s="18"/>
      <c r="AH24" s="18"/>
      <c r="AI24" s="18"/>
      <c r="AJ24" s="18"/>
      <c r="AK24" s="18"/>
      <c r="AL24" s="18"/>
      <c r="AM24" s="18"/>
    </row>
    <row r="25" spans="1:39" ht="9.9499999999999993" customHeight="1">
      <c r="A25" s="40"/>
      <c r="B25" s="241"/>
      <c r="C25" s="201"/>
      <c r="D25" s="202"/>
      <c r="E25" s="202"/>
      <c r="F25" s="202"/>
      <c r="G25" s="203"/>
      <c r="H25" s="241"/>
      <c r="I25" s="242"/>
      <c r="J25" s="242"/>
      <c r="K25" s="246"/>
      <c r="L25" s="247"/>
      <c r="M25" s="248"/>
      <c r="N25" s="290"/>
      <c r="O25" s="117"/>
      <c r="P25" s="117"/>
      <c r="Q25" s="117"/>
      <c r="R25" s="117"/>
      <c r="S25" s="117"/>
      <c r="T25" s="291"/>
      <c r="U25" s="41"/>
    </row>
    <row r="26" spans="1:39" ht="6.95" customHeight="1">
      <c r="A26" s="40"/>
      <c r="B26" s="241"/>
      <c r="C26" s="201"/>
      <c r="D26" s="202"/>
      <c r="E26" s="202"/>
      <c r="F26" s="202"/>
      <c r="G26" s="203"/>
      <c r="H26" s="241"/>
      <c r="I26" s="242"/>
      <c r="J26" s="242"/>
      <c r="K26" s="255" t="s">
        <v>62</v>
      </c>
      <c r="L26" s="256"/>
      <c r="M26" s="257"/>
      <c r="N26" s="292" t="s">
        <v>188</v>
      </c>
      <c r="O26" s="293"/>
      <c r="P26" s="293"/>
      <c r="Q26" s="293"/>
      <c r="R26" s="293"/>
      <c r="S26" s="293"/>
      <c r="T26" s="294"/>
      <c r="U26" s="41"/>
    </row>
    <row r="27" spans="1:39" ht="9" customHeight="1">
      <c r="A27" s="40"/>
      <c r="B27" s="241"/>
      <c r="C27" s="201"/>
      <c r="D27" s="202"/>
      <c r="E27" s="202"/>
      <c r="F27" s="202"/>
      <c r="G27" s="203"/>
      <c r="H27" s="241"/>
      <c r="I27" s="242"/>
      <c r="J27" s="242"/>
      <c r="K27" s="255"/>
      <c r="L27" s="256"/>
      <c r="M27" s="257"/>
      <c r="N27" s="295"/>
      <c r="O27" s="296"/>
      <c r="P27" s="296"/>
      <c r="Q27" s="296"/>
      <c r="R27" s="296"/>
      <c r="S27" s="296"/>
      <c r="T27" s="297"/>
      <c r="U27" s="41"/>
    </row>
    <row r="28" spans="1:39" ht="18" customHeight="1">
      <c r="A28" s="40"/>
      <c r="B28" s="241"/>
      <c r="C28" s="201"/>
      <c r="D28" s="202"/>
      <c r="E28" s="202"/>
      <c r="F28" s="202"/>
      <c r="G28" s="203"/>
      <c r="H28" s="241"/>
      <c r="I28" s="242"/>
      <c r="J28" s="242"/>
      <c r="K28" s="255"/>
      <c r="L28" s="256"/>
      <c r="M28" s="257"/>
      <c r="N28" s="295"/>
      <c r="O28" s="296"/>
      <c r="P28" s="296"/>
      <c r="Q28" s="296"/>
      <c r="R28" s="296"/>
      <c r="S28" s="296"/>
      <c r="T28" s="297"/>
      <c r="U28" s="41"/>
      <c r="AI28" s="85"/>
    </row>
    <row r="29" spans="1:39" ht="8.25" customHeight="1">
      <c r="A29" s="40"/>
      <c r="B29" s="241"/>
      <c r="C29" s="204"/>
      <c r="D29" s="205"/>
      <c r="E29" s="205"/>
      <c r="F29" s="205"/>
      <c r="G29" s="206"/>
      <c r="H29" s="241"/>
      <c r="I29" s="242"/>
      <c r="J29" s="242"/>
      <c r="K29" s="264" t="s">
        <v>60</v>
      </c>
      <c r="L29" s="265"/>
      <c r="M29" s="266"/>
      <c r="N29" s="278" t="s">
        <v>189</v>
      </c>
      <c r="O29" s="279"/>
      <c r="P29" s="279"/>
      <c r="Q29" s="279"/>
      <c r="R29" s="279"/>
      <c r="S29" s="279"/>
      <c r="T29" s="280"/>
      <c r="U29" s="41"/>
    </row>
    <row r="30" spans="1:39" ht="32.1" customHeight="1">
      <c r="A30" s="40"/>
      <c r="B30" s="241"/>
      <c r="C30" s="284" t="s">
        <v>150</v>
      </c>
      <c r="D30" s="285"/>
      <c r="E30" s="285"/>
      <c r="F30" s="285"/>
      <c r="G30" s="286"/>
      <c r="H30" s="241"/>
      <c r="I30" s="242"/>
      <c r="J30" s="242"/>
      <c r="K30" s="246"/>
      <c r="L30" s="247"/>
      <c r="M30" s="248"/>
      <c r="N30" s="281"/>
      <c r="O30" s="282"/>
      <c r="P30" s="282"/>
      <c r="Q30" s="282"/>
      <c r="R30" s="282"/>
      <c r="S30" s="282"/>
      <c r="T30" s="283"/>
      <c r="U30" s="41"/>
    </row>
    <row r="31" spans="1:39" ht="14.25" customHeight="1">
      <c r="A31" s="40"/>
      <c r="B31" s="105"/>
      <c r="C31" s="106"/>
      <c r="D31" s="106"/>
      <c r="E31" s="92"/>
      <c r="F31" s="92"/>
      <c r="G31" s="92"/>
      <c r="H31" s="105"/>
      <c r="I31" s="93"/>
      <c r="J31" s="93"/>
      <c r="K31" s="94"/>
      <c r="L31" s="94"/>
      <c r="M31" s="94"/>
      <c r="N31" s="107"/>
      <c r="O31" s="107"/>
      <c r="P31" s="107"/>
      <c r="Q31" s="107"/>
      <c r="R31" s="107"/>
      <c r="S31" s="107"/>
      <c r="T31" s="107"/>
      <c r="U31" s="41"/>
    </row>
    <row r="32" spans="1:39" ht="22.5" customHeight="1">
      <c r="A32" s="61"/>
      <c r="B32" s="108"/>
      <c r="C32" s="109"/>
      <c r="D32" s="109"/>
      <c r="E32" s="110"/>
      <c r="F32" s="110"/>
      <c r="G32" s="110"/>
      <c r="H32" s="108"/>
      <c r="I32" s="111"/>
      <c r="J32" s="102"/>
      <c r="K32" s="103"/>
      <c r="L32" s="103"/>
      <c r="M32" s="103"/>
      <c r="N32" s="104"/>
      <c r="O32" s="104"/>
      <c r="P32" s="104"/>
      <c r="Q32" s="104"/>
      <c r="R32" s="104"/>
      <c r="S32" s="104"/>
      <c r="T32" s="104"/>
      <c r="U32" s="41"/>
    </row>
    <row r="33" spans="1:21" ht="22.5" customHeight="1">
      <c r="A33" s="42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4"/>
      <c r="M33" s="44"/>
      <c r="N33" s="44"/>
      <c r="O33" s="44"/>
      <c r="P33" s="44"/>
      <c r="Q33" s="44"/>
      <c r="R33" s="44"/>
      <c r="S33" s="44"/>
      <c r="T33" s="44"/>
      <c r="U33" s="45"/>
    </row>
    <row r="34" spans="1:21" ht="30" customHeight="1"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21" ht="30" customHeight="1"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sheetProtection sheet="1" objects="1" scenarios="1"/>
  <mergeCells count="22">
    <mergeCell ref="K29:M30"/>
    <mergeCell ref="N29:T30"/>
    <mergeCell ref="C30:G30"/>
    <mergeCell ref="B17:T17"/>
    <mergeCell ref="F19:T19"/>
    <mergeCell ref="B24:B30"/>
    <mergeCell ref="C24:G29"/>
    <mergeCell ref="H24:H30"/>
    <mergeCell ref="I24:J30"/>
    <mergeCell ref="K24:M25"/>
    <mergeCell ref="N24:T25"/>
    <mergeCell ref="K26:M28"/>
    <mergeCell ref="N26:T28"/>
    <mergeCell ref="H14:I15"/>
    <mergeCell ref="K14:T14"/>
    <mergeCell ref="J15:L15"/>
    <mergeCell ref="M15:S15"/>
    <mergeCell ref="B3:T3"/>
    <mergeCell ref="F9:I9"/>
    <mergeCell ref="J11:L11"/>
    <mergeCell ref="M11:T11"/>
    <mergeCell ref="K12:T12"/>
  </mergeCells>
  <phoneticPr fontId="1"/>
  <dataValidations count="3">
    <dataValidation imeMode="on" allowBlank="1" showInputMessage="1" showErrorMessage="1" sqref="C24 D31:D32 C30:C32 N29:T32" xr:uid="{2BF46FB1-F9E4-480B-AABE-F25E7CDD4CA4}"/>
    <dataValidation imeMode="halfKatakana" allowBlank="1" showInputMessage="1" showErrorMessage="1" sqref="N26:T28" xr:uid="{ABF9F2DD-64F7-48B3-A515-2879A3AEF5F9}"/>
    <dataValidation imeMode="halfAlpha" allowBlank="1" showInputMessage="1" showErrorMessage="1" sqref="Q5 N24:T25" xr:uid="{F689EB29-FF61-4220-BB34-7378B12FADFF}"/>
  </dataValidations>
  <pageMargins left="1.01" right="0.4" top="0.65" bottom="0.57999999999999996" header="0.3" footer="0.3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申請書（最初に入力）</vt:lpstr>
      <vt:lpstr>申請書（入力例）</vt:lpstr>
      <vt:lpstr>事業計画書</vt:lpstr>
      <vt:lpstr>事業計画書 (入力例)</vt:lpstr>
      <vt:lpstr>収支予算書</vt:lpstr>
      <vt:lpstr>収支予算書 (入力例)</vt:lpstr>
      <vt:lpstr>会員名簿</vt:lpstr>
      <vt:lpstr>請求書（交付決定後に提出） </vt:lpstr>
      <vt:lpstr>請求書（入力例）</vt:lpstr>
      <vt:lpstr>Sheet2</vt:lpstr>
      <vt:lpstr>会員名簿!Print_Area</vt:lpstr>
      <vt:lpstr>事業計画書!Print_Area</vt:lpstr>
      <vt:lpstr>'事業計画書 (入力例)'!Print_Area</vt:lpstr>
      <vt:lpstr>収支予算書!Print_Area</vt:lpstr>
      <vt:lpstr>'収支予算書 (入力例)'!Print_Area</vt:lpstr>
      <vt:lpstr>'申請書（最初に入力）'!Print_Area</vt:lpstr>
      <vt:lpstr>'申請書（入力例）'!Print_Area</vt:lpstr>
      <vt:lpstr>'請求書（交付決定後に提出） '!Print_Area</vt:lpstr>
      <vt:lpstr>'請求書（入力例）'!Print_Area</vt:lpstr>
      <vt:lpstr>会員名簿!Print_Titles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纐纈　伸二</dc:creator>
  <cp:lastModifiedBy>纐纈　伸二（任）</cp:lastModifiedBy>
  <cp:lastPrinted>2024-12-03T06:21:09Z</cp:lastPrinted>
  <dcterms:created xsi:type="dcterms:W3CDTF">2019-12-23T00:08:04Z</dcterms:created>
  <dcterms:modified xsi:type="dcterms:W3CDTF">2025-01-21T01:24:54Z</dcterms:modified>
</cp:coreProperties>
</file>