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Z:\1015_財政部\10_財政課\02 財政担当\30 県調査物\05 財政状況資料集\H30決算　財政状況資料集\04　公会計分\02 回答\"/>
    </mc:Choice>
  </mc:AlternateContent>
  <xr:revisionPtr revIDLastSave="0" documentId="13_ncr:1_{16F8D76E-AE0A-40DA-B551-1742BD78F452}" xr6:coauthVersionLast="45" xr6:coauthVersionMax="45" xr10:uidLastSave="{00000000-0000-0000-0000-000000000000}"/>
  <bookViews>
    <workbookView xWindow="-120" yWindow="-120" windowWidth="20730" windowHeight="1116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G34" i="10" l="1"/>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BW40" i="10"/>
  <c r="BE40" i="10"/>
  <c r="AM40" i="10"/>
  <c r="U40" i="10"/>
  <c r="C40" i="10"/>
  <c r="BW39" i="10"/>
  <c r="BE39" i="10"/>
  <c r="AM39" i="10"/>
  <c r="U39" i="10"/>
  <c r="C39" i="10"/>
  <c r="BW38" i="10"/>
  <c r="BE38" i="10"/>
  <c r="AM38" i="10"/>
  <c r="U38" i="10"/>
  <c r="C38" i="10"/>
  <c r="BE37" i="10"/>
  <c r="AM37" i="10"/>
  <c r="BE36" i="10"/>
  <c r="BE35"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C37" i="10" l="1"/>
  <c r="U34" i="10"/>
  <c r="U35" i="10" s="1"/>
  <c r="U36" i="10" s="1"/>
  <c r="U37" i="10" s="1"/>
  <c r="AM34" i="10" l="1"/>
  <c r="AM35" i="10" s="1"/>
  <c r="AM36" i="10" s="1"/>
  <c r="BE34" i="10" l="1"/>
  <c r="BW34" i="10" l="1"/>
  <c r="BW35" i="10" s="1"/>
  <c r="BW36" i="10" s="1"/>
  <c r="BW37" i="10" s="1"/>
  <c r="CO34" i="10" l="1"/>
  <c r="CO35" i="10" s="1"/>
  <c r="CO36" i="10" s="1"/>
  <c r="CO37" i="10" s="1"/>
  <c r="CO38" i="10" s="1"/>
  <c r="CO39" i="10" s="1"/>
  <c r="CO40" i="10" s="1"/>
</calcChain>
</file>

<file path=xl/sharedStrings.xml><?xml version="1.0" encoding="utf-8"?>
<sst xmlns="http://schemas.openxmlformats.org/spreadsheetml/2006/main" count="1101" uniqueCount="619">
  <si>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</si>
  <si>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</si>
  <si>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</si>
  <si>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</si>
  <si>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</si>
  <si>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</si>
  <si>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</si>
  <si>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</si>
  <si>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</si>
  <si>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</si>
  <si>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</si>
  <si>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</si>
  <si>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</si>
  <si>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</si>
  <si>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</si>
  <si>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</si>
  <si>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</si>
  <si>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</si>
  <si>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</si>
  <si>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</si>
  <si>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</si>
  <si>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</si>
  <si>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</si>
  <si>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</si>
  <si>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</si>
  <si>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</si>
  <si>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</si>
  <si>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</si>
  <si>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</si>
  <si>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</si>
  <si>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</si>
  <si>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</si>
  <si>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</si>
  <si>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</si>
  <si>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</si>
  <si>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</si>
  <si>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</si>
  <si>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</si>
  <si>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</si>
  <si>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</si>
  <si>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</si>
  <si>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</si>
  <si>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</si>
  <si>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</si>
  <si>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</si>
  <si>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</si>
  <si>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</si>
  <si>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</si>
  <si>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</si>
  <si>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</si>
  <si>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</si>
  <si>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</si>
  <si>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</si>
  <si>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</si>
  <si>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</si>
  <si>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</si>
  <si>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</si>
  <si>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</si>
  <si>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</si>
  <si>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</si>
  <si>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</si>
  <si>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</si>
  <si>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</si>
  <si>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</si>
  <si>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</si>
  <si>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</si>
  <si>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</si>
  <si>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</si>
  <si>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</si>
  <si>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</si>
  <si>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</si>
  <si>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</si>
  <si>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</si>
  <si>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</si>
  <si>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</si>
  <si>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</si>
  <si>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</si>
  <si>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</si>
  <si>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</si>
  <si>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</si>
  <si>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</si>
  <si>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</si>
  <si>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</si>
  <si>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</si>
  <si>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施行時特例市</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</si>
  <si>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</si>
  <si>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</si>
  <si>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</si>
  <si>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</si>
  <si>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</si>
  <si>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</si>
  <si>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</si>
  <si>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</si>
  <si>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</si>
  <si>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</si>
  <si>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</si>
  <si>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</si>
  <si>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春日井市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</si>
  <si>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</si>
  <si>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</si>
  <si>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</si>
  <si>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</si>
  <si>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</si>
  <si>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</si>
  <si>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</si>
  <si>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</si>
  <si>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</si>
  <si>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</si>
  <si>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</si>
  <si>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</si>
  <si>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</si>
  <si>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</si>
  <si>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</si>
  <si>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</si>
  <si>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</si>
  <si>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</si>
  <si>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</si>
  <si>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</si>
  <si>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</si>
  <si>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</si>
  <si>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</si>
  <si>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</si>
  <si>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</si>
  <si>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</si>
  <si>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0.3</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</si>
  <si>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</si>
  <si>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</si>
  <si>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</si>
  <si>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</si>
  <si>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</si>
  <si>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</si>
  <si>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</si>
  <si>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</si>
  <si>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</si>
  <si>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</si>
  <si>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</si>
  <si>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</si>
  <si>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</si>
  <si>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</si>
  <si>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</si>
  <si>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</si>
  <si>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</si>
  <si>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</si>
  <si>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</si>
  <si>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</si>
  <si>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</si>
  <si>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</si>
  <si>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</si>
  <si>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</si>
  <si>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</si>
  <si>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</si>
  <si>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</si>
  <si>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</si>
  <si>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4"/>
  </si>
  <si>
    <t>うち日本人(％)</t>
    <phoneticPr fontId="5"/>
  </si>
  <si>
    <t>-0.0</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</si>
  <si>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</si>
  <si>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</si>
  <si>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</si>
  <si>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</si>
  <si>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</si>
  <si>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</si>
  <si>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</si>
  <si>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</si>
  <si>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</si>
  <si>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</si>
  <si>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</si>
  <si>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</si>
  <si>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</si>
  <si>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</si>
  <si>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</si>
  <si>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</si>
  <si>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</si>
  <si>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</si>
  <si>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</si>
  <si>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</si>
  <si>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</si>
  <si>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</si>
  <si>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</si>
  <si>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</si>
  <si>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</si>
  <si>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</si>
  <si>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</si>
  <si>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</si>
  <si>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</si>
  <si>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</si>
  <si>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</si>
  <si>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</si>
  <si>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</si>
  <si>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</si>
  <si>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</si>
  <si>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</si>
  <si>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</si>
  <si>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</si>
  <si>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</si>
  <si>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</si>
  <si>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</si>
  <si>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</si>
  <si>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</si>
  <si>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</si>
  <si>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</si>
  <si>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</si>
  <si>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</si>
  <si>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</si>
  <si>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</si>
  <si>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</si>
  <si>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</si>
  <si>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</si>
  <si>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</si>
  <si>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</si>
  <si>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</si>
  <si>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</si>
  <si>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</si>
  <si>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</si>
  <si>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</si>
  <si>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愛知県春日井市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</si>
  <si>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</si>
  <si>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</si>
  <si>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</si>
  <si>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</si>
  <si>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</si>
  <si>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</si>
  <si>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</si>
  <si>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</si>
  <si>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</si>
  <si>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</si>
  <si>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</si>
  <si>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</si>
  <si>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</si>
  <si>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</si>
  <si>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</si>
  <si>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</si>
  <si>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</si>
  <si>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</si>
  <si>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</si>
  <si>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</si>
  <si>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</si>
  <si>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</si>
  <si>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</si>
  <si>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</si>
  <si>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</si>
  <si>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</si>
  <si>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</si>
  <si>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</si>
  <si>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</si>
  <si>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</si>
  <si>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</si>
  <si>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</si>
  <si>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</si>
  <si>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</si>
  <si>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</si>
  <si>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</si>
  <si>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</si>
  <si>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</si>
  <si>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</si>
  <si>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</si>
  <si>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</si>
  <si>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</si>
  <si>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</si>
  <si>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</si>
  <si>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</si>
  <si>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</si>
  <si>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</si>
  <si>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</si>
  <si>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</si>
  <si>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</si>
  <si>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</si>
  <si>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</si>
  <si>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</si>
  <si>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</si>
  <si>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</si>
  <si>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</si>
  <si>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</si>
  <si>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</si>
  <si>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</si>
  <si>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</si>
  <si>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</si>
  <si>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</si>
  <si>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</si>
  <si>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</si>
  <si>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</si>
  <si>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</si>
  <si>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</si>
  <si>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</si>
  <si>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</si>
  <si>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</si>
  <si>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</si>
  <si>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</si>
  <si>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</si>
  <si>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</si>
  <si>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</si>
  <si>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</si>
  <si>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</si>
  <si>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</si>
  <si>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</si>
  <si>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</si>
  <si>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</si>
  <si>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</si>
  <si>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</si>
  <si>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</si>
  <si>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</si>
  <si>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</si>
  <si>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</si>
  <si>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</si>
  <si>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</si>
  <si>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</si>
  <si>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</si>
  <si>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</si>
  <si>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</si>
  <si>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</si>
  <si>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</si>
  <si>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</si>
  <si>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</si>
  <si>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</si>
  <si>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</si>
  <si>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</si>
  <si>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</si>
  <si>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</si>
  <si>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</si>
  <si>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</si>
  <si>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</si>
  <si>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</si>
  <si>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</si>
  <si>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</si>
  <si>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</si>
  <si>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</si>
  <si>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</si>
  <si>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</si>
  <si>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</si>
  <si>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</si>
  <si>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</si>
  <si>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</si>
  <si>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</si>
  <si>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</si>
  <si>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</si>
  <si>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</si>
  <si>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</si>
  <si>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</si>
  <si>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上水道</t>
    <phoneticPr fontId="5"/>
  </si>
  <si>
    <t>被保険者数(人)</t>
  </si>
  <si>
    <t>　繰出金</t>
    <phoneticPr fontId="5"/>
  </si>
  <si>
    <t>宅地造成</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</si>
  <si>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</si>
  <si>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</si>
  <si>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</si>
  <si>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</si>
  <si>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</si>
  <si>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</si>
  <si>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</si>
  <si>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</si>
  <si>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</si>
  <si>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</si>
  <si>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</si>
  <si>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</si>
  <si>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</si>
  <si>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</si>
  <si>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</si>
  <si>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</si>
  <si>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</si>
  <si>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</si>
  <si>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</si>
  <si>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</si>
  <si>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</si>
  <si>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</si>
  <si>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愛知県春日井市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</si>
  <si>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</si>
  <si>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</si>
  <si>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</si>
  <si>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</si>
  <si>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</si>
  <si>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</si>
  <si>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</si>
  <si>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</si>
  <si>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</si>
  <si>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</si>
  <si>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</si>
  <si>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</si>
  <si>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</si>
  <si>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</si>
  <si>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</si>
  <si>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</si>
  <si>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</si>
  <si>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</si>
  <si>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</si>
  <si>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</si>
  <si>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春日井市公共用地先行取得事業特別会計</t>
    <phoneticPr fontId="5"/>
  </si>
  <si>
    <t>-</t>
    <phoneticPr fontId="5"/>
  </si>
  <si>
    <t>春日井市民家防音事業特別会計</t>
    <phoneticPr fontId="5"/>
  </si>
  <si>
    <t>春日井市潮見坂平和公園事業特別会計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</si>
  <si>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</si>
  <si>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</si>
  <si>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</si>
  <si>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</si>
  <si>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</si>
  <si>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</si>
  <si>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</si>
  <si>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</si>
  <si>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</si>
  <si>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</si>
  <si>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</si>
  <si>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</si>
  <si>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</si>
  <si>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</si>
  <si>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春日井市国民健康保険事業特別会計</t>
    <phoneticPr fontId="5"/>
  </si>
  <si>
    <t>春日井市後期高齢者医療事業特別会計</t>
    <phoneticPr fontId="5"/>
  </si>
  <si>
    <t>春日井市介護保険事業特別会計</t>
    <phoneticPr fontId="5"/>
  </si>
  <si>
    <t>春日井市介護サービス事業特別会計</t>
    <phoneticPr fontId="5"/>
  </si>
  <si>
    <t>春日井市水道事業会計</t>
    <phoneticPr fontId="5"/>
  </si>
  <si>
    <t>法適用企業</t>
    <phoneticPr fontId="5"/>
  </si>
  <si>
    <t>春日井市春日井市民病院事業会計</t>
    <phoneticPr fontId="5"/>
  </si>
  <si>
    <t>春日井市公共下水道事業会計</t>
    <phoneticPr fontId="5"/>
  </si>
  <si>
    <t>法適用企業</t>
    <phoneticPr fontId="5"/>
  </si>
  <si>
    <t>春日井市大泉寺地区企業用地整備事業特別会計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</si>
  <si>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</si>
  <si>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</si>
  <si>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</si>
  <si>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</si>
  <si>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</si>
  <si>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</si>
  <si>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</si>
  <si>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</si>
  <si>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</si>
  <si>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</si>
  <si>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</si>
  <si>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</si>
  <si>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</si>
  <si>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</si>
  <si>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</si>
  <si>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</si>
  <si>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</si>
  <si>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</si>
  <si>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</si>
  <si>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</si>
  <si>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</si>
  <si>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</si>
  <si>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</si>
  <si>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</si>
  <si>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</si>
  <si>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</si>
  <si>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</si>
  <si>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</si>
  <si>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</si>
  <si>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</si>
  <si>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</si>
  <si>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</si>
  <si>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</si>
  <si>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</si>
  <si>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</si>
  <si>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</si>
  <si>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</si>
  <si>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</si>
  <si>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</si>
  <si>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</si>
  <si>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</si>
  <si>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</si>
  <si>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</si>
  <si>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</si>
  <si>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</si>
  <si>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</si>
  <si>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</si>
  <si>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</si>
  <si>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</si>
  <si>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</si>
  <si>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</si>
  <si>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</si>
  <si>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</si>
  <si>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</si>
  <si>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</si>
  <si>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</si>
  <si>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</si>
  <si>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</si>
  <si>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</si>
  <si>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</si>
  <si>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春日井市公共下水道事業会計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</si>
  <si>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</si>
  <si>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</si>
  <si>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春日井市春日井市民病院事業会計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</si>
  <si>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</si>
  <si>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春日井市水道事業会計</t>
    <phoneticPr fontId="5"/>
  </si>
  <si>
    <t>(Ｆ)</t>
    <phoneticPr fontId="5"/>
  </si>
  <si>
    <t>春日井市大泉寺地区企業用地整備事業特別会計</t>
    <phoneticPr fontId="5"/>
  </si>
  <si>
    <t>-</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</si>
  <si>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</si>
  <si>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</si>
  <si>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</si>
  <si>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</si>
  <si>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</si>
  <si>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</si>
  <si>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</si>
  <si>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</si>
  <si>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</si>
  <si>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</si>
  <si>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</si>
  <si>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</si>
  <si>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</si>
  <si>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</si>
  <si>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</si>
  <si>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</si>
  <si>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</si>
  <si>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</si>
  <si>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</si>
  <si>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</si>
  <si>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</si>
  <si>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</si>
  <si>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</si>
  <si>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</si>
  <si>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</si>
  <si>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</si>
  <si>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</si>
  <si>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</si>
  <si>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</si>
  <si>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</si>
  <si>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</si>
  <si>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</si>
  <si>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</si>
  <si>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</si>
  <si>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</si>
  <si>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</si>
  <si>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</si>
  <si>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</si>
  <si>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</si>
  <si>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</si>
  <si>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</si>
  <si>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</si>
  <si>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</si>
  <si>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</si>
  <si>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</si>
  <si>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</si>
  <si>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</si>
  <si>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</si>
  <si>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</si>
  <si>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</si>
  <si>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</si>
  <si>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</si>
  <si>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</si>
  <si>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</si>
  <si>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</si>
  <si>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</si>
  <si>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</si>
  <si>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</si>
  <si>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</si>
  <si>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</si>
  <si>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</si>
  <si>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</si>
  <si>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</si>
  <si>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</si>
  <si>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</si>
  <si>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</si>
  <si>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</si>
  <si>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</si>
  <si>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</si>
  <si>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</si>
  <si>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</si>
  <si>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</si>
  <si>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</si>
  <si>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</si>
  <si>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</si>
  <si>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</si>
  <si>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</si>
  <si>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</si>
  <si>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</si>
  <si>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</si>
  <si>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</si>
  <si>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</si>
  <si>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</si>
  <si>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</si>
  <si>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</si>
  <si>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</si>
  <si>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</si>
  <si>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1.15</t>
  </si>
  <si>
    <t>春日井市春日井市民病院事業会計</t>
  </si>
  <si>
    <t>春日井市水道事業会計</t>
  </si>
  <si>
    <t>一般会計</t>
  </si>
  <si>
    <t>春日井市介護保険事業特別会計</t>
  </si>
  <si>
    <t>春日井市大泉寺地区企業用地整備事業特別会計</t>
  </si>
  <si>
    <t>春日井市国民健康保険事業特別会計</t>
  </si>
  <si>
    <t>春日井市後期高齢者医療事業特別会計</t>
  </si>
  <si>
    <t>春日井市公共下水道事業会計</t>
  </si>
  <si>
    <t>その他会計（赤字）</t>
  </si>
  <si>
    <t>その他会計（黒字）</t>
  </si>
  <si>
    <t>H25末</t>
    <phoneticPr fontId="5"/>
  </si>
  <si>
    <t>H26末</t>
    <phoneticPr fontId="5"/>
  </si>
  <si>
    <t>H27末</t>
    <phoneticPr fontId="5"/>
  </si>
  <si>
    <t>H28末</t>
    <phoneticPr fontId="5"/>
  </si>
  <si>
    <t>H29末</t>
    <phoneticPr fontId="5"/>
  </si>
  <si>
    <t>-</t>
    <phoneticPr fontId="2"/>
  </si>
  <si>
    <t>尾張東部火葬場管理組合</t>
    <rPh sb="0" eb="2">
      <t>オワリ</t>
    </rPh>
    <rPh sb="2" eb="4">
      <t>トウブ</t>
    </rPh>
    <rPh sb="4" eb="6">
      <t>カソウ</t>
    </rPh>
    <rPh sb="6" eb="7">
      <t>ジョウ</t>
    </rPh>
    <rPh sb="7" eb="9">
      <t>カンリ</t>
    </rPh>
    <rPh sb="9" eb="11">
      <t>クミアイ</t>
    </rPh>
    <phoneticPr fontId="2"/>
  </si>
  <si>
    <t>春日井小牧看護専門学校管理組合</t>
    <rPh sb="0" eb="3">
      <t>カスガイ</t>
    </rPh>
    <rPh sb="3" eb="5">
      <t>コマキ</t>
    </rPh>
    <rPh sb="5" eb="7">
      <t>カンゴ</t>
    </rPh>
    <rPh sb="7" eb="9">
      <t>センモン</t>
    </rPh>
    <rPh sb="9" eb="11">
      <t>ガッコウ</t>
    </rPh>
    <rPh sb="11" eb="13">
      <t>カンリ</t>
    </rPh>
    <rPh sb="13" eb="15">
      <t>クミアイ</t>
    </rPh>
    <phoneticPr fontId="2"/>
  </si>
  <si>
    <t>愛知県後期高齢者医療広域連合（一般会計）</t>
    <rPh sb="0" eb="3">
      <t>アイチケン</t>
    </rPh>
    <rPh sb="3" eb="5">
      <t>コウキ</t>
    </rPh>
    <rPh sb="5" eb="8">
      <t>コウレイシャ</t>
    </rPh>
    <rPh sb="8" eb="10">
      <t>イリョウ</t>
    </rPh>
    <rPh sb="10" eb="12">
      <t>コウイキ</t>
    </rPh>
    <rPh sb="12" eb="14">
      <t>レンゴウ</t>
    </rPh>
    <rPh sb="15" eb="17">
      <t>イッパン</t>
    </rPh>
    <rPh sb="17" eb="19">
      <t>カイケイ</t>
    </rPh>
    <phoneticPr fontId="2"/>
  </si>
  <si>
    <t>愛知県後期高齢者医療広域連合（後期高齢者医療特別会計）</t>
    <rPh sb="0" eb="3">
      <t>アイチケン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</si>
  <si>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</si>
  <si>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かすがい市民文化財団</t>
    <rPh sb="4" eb="6">
      <t>シミン</t>
    </rPh>
    <rPh sb="6" eb="8">
      <t>ブンカ</t>
    </rPh>
    <rPh sb="8" eb="10">
      <t>ザイダン</t>
    </rPh>
    <phoneticPr fontId="2"/>
  </si>
  <si>
    <t>春日井市土地開発公社</t>
    <rPh sb="0" eb="4">
      <t>カスガイシ</t>
    </rPh>
    <rPh sb="4" eb="6">
      <t>トチ</t>
    </rPh>
    <rPh sb="6" eb="8">
      <t>カイハツ</t>
    </rPh>
    <rPh sb="8" eb="10">
      <t>コウシャ</t>
    </rPh>
    <phoneticPr fontId="2"/>
  </si>
  <si>
    <t>春日井市健康管理事業団</t>
    <rPh sb="0" eb="4">
      <t>カスガイシ</t>
    </rPh>
    <rPh sb="4" eb="6">
      <t>ケンコウ</t>
    </rPh>
    <rPh sb="6" eb="8">
      <t>カンリ</t>
    </rPh>
    <rPh sb="8" eb="11">
      <t>ジギョウダン</t>
    </rPh>
    <phoneticPr fontId="2"/>
  </si>
  <si>
    <t>春日井市スポーツ・ふれあい財団</t>
    <rPh sb="0" eb="4">
      <t>カスガイシ</t>
    </rPh>
    <rPh sb="13" eb="15">
      <t>ザイダン</t>
    </rPh>
    <phoneticPr fontId="2"/>
  </si>
  <si>
    <t>春日井市食育推進給食会</t>
    <rPh sb="0" eb="4">
      <t>カスガイシ</t>
    </rPh>
    <rPh sb="4" eb="6">
      <t>ショクイク</t>
    </rPh>
    <rPh sb="6" eb="8">
      <t>スイシン</t>
    </rPh>
    <rPh sb="8" eb="10">
      <t>キュウショク</t>
    </rPh>
    <rPh sb="10" eb="11">
      <t>カイ</t>
    </rPh>
    <phoneticPr fontId="2"/>
  </si>
  <si>
    <t>勝川開発</t>
    <rPh sb="0" eb="2">
      <t>カチガワ</t>
    </rPh>
    <rPh sb="2" eb="4">
      <t>カイハツ</t>
    </rPh>
    <phoneticPr fontId="2"/>
  </si>
  <si>
    <t>高蔵寺まちづくり</t>
    <rPh sb="0" eb="3">
      <t>コウゾウジ</t>
    </rPh>
    <phoneticPr fontId="2"/>
  </si>
  <si>
    <t>-</t>
    <phoneticPr fontId="2"/>
  </si>
  <si>
    <t>-</t>
    <phoneticPr fontId="2"/>
  </si>
  <si>
    <t>-</t>
    <phoneticPr fontId="2"/>
  </si>
  <si>
    <t>-</t>
    <phoneticPr fontId="2"/>
  </si>
  <si>
    <t>文化スポーツ施設整備基金</t>
    <rPh sb="0" eb="2">
      <t>ブンカ</t>
    </rPh>
    <rPh sb="6" eb="8">
      <t>シセツ</t>
    </rPh>
    <rPh sb="8" eb="10">
      <t>セイビ</t>
    </rPh>
    <rPh sb="10" eb="12">
      <t>キキン</t>
    </rPh>
    <phoneticPr fontId="2"/>
  </si>
  <si>
    <t>潮見坂平和公園墓所整備基金</t>
    <rPh sb="0" eb="1">
      <t>シオ</t>
    </rPh>
    <rPh sb="1" eb="2">
      <t>ミ</t>
    </rPh>
    <rPh sb="2" eb="3">
      <t>ザカ</t>
    </rPh>
    <rPh sb="3" eb="5">
      <t>ヘイワ</t>
    </rPh>
    <rPh sb="5" eb="7">
      <t>コウエン</t>
    </rPh>
    <rPh sb="7" eb="9">
      <t>ボショ</t>
    </rPh>
    <rPh sb="9" eb="11">
      <t>セイビ</t>
    </rPh>
    <rPh sb="11" eb="13">
      <t>キキン</t>
    </rPh>
    <phoneticPr fontId="2"/>
  </si>
  <si>
    <t>潮見坂平和墓地永代清掃基金</t>
    <rPh sb="0" eb="5">
      <t>シオミザカヘイワ</t>
    </rPh>
    <rPh sb="5" eb="7">
      <t>ボチ</t>
    </rPh>
    <rPh sb="7" eb="9">
      <t>エイタイ</t>
    </rPh>
    <rPh sb="9" eb="11">
      <t>セイソウ</t>
    </rPh>
    <rPh sb="11" eb="13">
      <t>キキン</t>
    </rPh>
    <phoneticPr fontId="2"/>
  </si>
  <si>
    <t>緑化振興基金</t>
    <rPh sb="0" eb="2">
      <t>リョッカ</t>
    </rPh>
    <rPh sb="2" eb="4">
      <t>シンコウ</t>
    </rPh>
    <rPh sb="4" eb="6">
      <t>キキン</t>
    </rPh>
    <phoneticPr fontId="2"/>
  </si>
  <si>
    <t>まちづくり寄附基金</t>
    <rPh sb="5" eb="7">
      <t>キフ</t>
    </rPh>
    <rPh sb="7" eb="9">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</si>
  <si>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</si>
  <si>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</si>
  <si>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</si>
  <si>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いずれも類似団体より高い水準にあるが、将来負担比率については、平成29年度と比較し11.3％の減少となっている。
有形固定資産減価償却率は増加傾向となっているが、令和元年度に策定した公共施設個別計画に基づき、計画的に維持管理を実施することにより、目標使用年数まで長期にわたり使用していく。</t>
    <rPh sb="104" eb="107">
      <t>ケイカクテキ</t>
    </rPh>
    <rPh sb="108" eb="110">
      <t>イジ</t>
    </rPh>
    <rPh sb="110" eb="112">
      <t>カンリ</t>
    </rPh>
    <rPh sb="113" eb="115">
      <t>ジッシ</t>
    </rPh>
    <rPh sb="123" eb="125">
      <t>モクヒョウ</t>
    </rPh>
    <rPh sb="125" eb="127">
      <t>シヨウ</t>
    </rPh>
    <rPh sb="127" eb="129">
      <t>ネンスウ</t>
    </rPh>
    <rPh sb="131" eb="133">
      <t>チョウキ</t>
    </rPh>
    <rPh sb="137" eb="139">
      <t>シヨウ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</si>
  <si>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</si>
  <si>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</si>
  <si>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</si>
  <si>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</si>
  <si>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</si>
  <si>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</si>
  <si>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は類似団体と比較して同水準となっているが、将来負担比率は高い状況となっている。これは、人口急増が始まった昭和40年代半ばからの都市環境整備に多額の地方債を活用したことにより、一般会計の地方債残高、公共下水道事業特別会計の地方債残高、土地開発公社への負担額等が多くなっているためである。しかし、土地開発公社の経営健全化等を進めてきたことにより、将来負担比率は減少してきており、今後も土地開発公社の経営健全化に努めるとともに、実質公債費比率についても、地方債の計画的な借入を行うことにより、公債費の適正化に努め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</si>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</sst>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845904B3-1C45-4E1D-A504-BFEB07495866}"/>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41862</c:v>
                </c:pt>
                <c:pt idx="1">
                  <c:v>43554</c:v>
                </c:pt>
                <c:pt idx="2">
                  <c:v>42581</c:v>
                </c:pt>
                <c:pt idx="3">
                  <c:v>45426</c:v>
                </c:pt>
                <c:pt idx="4">
                  <c:v>45022</c:v>
                </c:pt>
              </c:numCache>
            </c:numRef>
          </c:val>
          <c:smooth val="0"/>
          <c:extLst>
            <c:ext xmlns:c16="http://schemas.microsoft.com/office/drawing/2014/chart" uri="{C3380CC4-5D6E-409C-BE32-E72D297353CC}">
              <c16:uniqueId val="{00000000-ABE4-43D6-AEB7-59945A61517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31839</c:v>
                </c:pt>
                <c:pt idx="1">
                  <c:v>39991</c:v>
                </c:pt>
                <c:pt idx="2">
                  <c:v>48359</c:v>
                </c:pt>
                <c:pt idx="3">
                  <c:v>37246</c:v>
                </c:pt>
                <c:pt idx="4">
                  <c:v>34139</c:v>
                </c:pt>
              </c:numCache>
            </c:numRef>
          </c:val>
          <c:smooth val="0"/>
          <c:extLst>
            <c:ext xmlns:c16="http://schemas.microsoft.com/office/drawing/2014/chart" uri="{C3380CC4-5D6E-409C-BE32-E72D297353CC}">
              <c16:uniqueId val="{00000001-ABE4-43D6-AEB7-59945A61517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4.66</c:v>
                </c:pt>
                <c:pt idx="1">
                  <c:v>5.41</c:v>
                </c:pt>
                <c:pt idx="2">
                  <c:v>4.1399999999999997</c:v>
                </c:pt>
                <c:pt idx="3">
                  <c:v>3.78</c:v>
                </c:pt>
                <c:pt idx="4">
                  <c:v>3.09</c:v>
                </c:pt>
              </c:numCache>
            </c:numRef>
          </c:val>
          <c:extLst>
            <c:ext xmlns:c16="http://schemas.microsoft.com/office/drawing/2014/chart" uri="{C3380CC4-5D6E-409C-BE32-E72D297353CC}">
              <c16:uniqueId val="{00000000-192C-4650-9404-B604CDF423F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9.16</c:v>
                </c:pt>
                <c:pt idx="1">
                  <c:v>10.199999999999999</c:v>
                </c:pt>
                <c:pt idx="2">
                  <c:v>11.64</c:v>
                </c:pt>
                <c:pt idx="3">
                  <c:v>13.52</c:v>
                </c:pt>
                <c:pt idx="4">
                  <c:v>15.19</c:v>
                </c:pt>
              </c:numCache>
            </c:numRef>
          </c:val>
          <c:extLst>
            <c:ext xmlns:c16="http://schemas.microsoft.com/office/drawing/2014/chart" uri="{C3380CC4-5D6E-409C-BE32-E72D297353CC}">
              <c16:uniqueId val="{00000001-192C-4650-9404-B604CDF423F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-1.1499999999999999</c:v>
                </c:pt>
                <c:pt idx="1">
                  <c:v>2.09</c:v>
                </c:pt>
                <c:pt idx="2">
                  <c:v>0.15</c:v>
                </c:pt>
                <c:pt idx="3">
                  <c:v>1.75</c:v>
                </c:pt>
                <c:pt idx="4">
                  <c:v>1.26</c:v>
                </c:pt>
              </c:numCache>
            </c:numRef>
          </c:val>
          <c:smooth val="0"/>
          <c:extLst>
            <c:ext xmlns:c16="http://schemas.microsoft.com/office/drawing/2014/chart" uri="{C3380CC4-5D6E-409C-BE32-E72D297353CC}">
              <c16:uniqueId val="{00000002-192C-4650-9404-B604CDF423F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0.01</c:v>
                </c:pt>
                <c:pt idx="2">
                  <c:v>#N/A</c:v>
                </c:pt>
                <c:pt idx="3">
                  <c:v>0</c:v>
                </c:pt>
                <c:pt idx="4">
                  <c:v>#N/A</c:v>
                </c:pt>
                <c:pt idx="5">
                  <c:v>0.17</c:v>
                </c:pt>
                <c:pt idx="6">
                  <c:v>#N/A</c:v>
                </c:pt>
                <c:pt idx="7">
                  <c:v>0</c:v>
                </c:pt>
                <c:pt idx="8">
                  <c:v>#N/A</c:v>
                </c:pt>
                <c:pt idx="9">
                  <c:v>0</c:v>
                </c:pt>
              </c:numCache>
            </c:numRef>
          </c:val>
          <c:extLst>
            <c:ext xmlns:c16="http://schemas.microsoft.com/office/drawing/2014/chart" uri="{C3380CC4-5D6E-409C-BE32-E72D297353CC}">
              <c16:uniqueId val="{00000000-A9C8-4E61-83DC-3D102DB118A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9C8-4E61-83DC-3D102DB118A8}"/>
            </c:ext>
          </c:extLst>
        </c:ser>
        <c:ser>
          <c:idx val="2"/>
          <c:order val="2"/>
          <c:tx>
            <c:strRef>
              <c:f>データシート!$A$29</c:f>
              <c:strCache>
                <c:ptCount val="1"/>
                <c:pt idx="0">
                  <c:v>春日井市公共下水道事業会計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#N/A</c:v>
                </c:pt>
                <c:pt idx="5">
                  <c:v>0.06</c:v>
                </c:pt>
                <c:pt idx="6">
                  <c:v>#N/A</c:v>
                </c:pt>
                <c:pt idx="7">
                  <c:v>0.03</c:v>
                </c:pt>
                <c:pt idx="8">
                  <c:v>#N/A</c:v>
                </c:pt>
                <c:pt idx="9">
                  <c:v>0.05</c:v>
                </c:pt>
              </c:numCache>
            </c:numRef>
          </c:val>
          <c:extLst>
            <c:ext xmlns:c16="http://schemas.microsoft.com/office/drawing/2014/chart" uri="{C3380CC4-5D6E-409C-BE32-E72D297353CC}">
              <c16:uniqueId val="{00000002-A9C8-4E61-83DC-3D102DB118A8}"/>
            </c:ext>
          </c:extLst>
        </c:ser>
        <c:ser>
          <c:idx val="3"/>
          <c:order val="3"/>
          <c:tx>
            <c:strRef>
              <c:f>データシート!$A$30</c:f>
              <c:strCache>
                <c:ptCount val="1"/>
                <c:pt idx="0">
                  <c:v>春日井市後期高齢者医療事業特別会計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0.14000000000000001</c:v>
                </c:pt>
                <c:pt idx="2">
                  <c:v>#N/A</c:v>
                </c:pt>
                <c:pt idx="3">
                  <c:v>0.14000000000000001</c:v>
                </c:pt>
                <c:pt idx="4">
                  <c:v>#N/A</c:v>
                </c:pt>
                <c:pt idx="5">
                  <c:v>0.17</c:v>
                </c:pt>
                <c:pt idx="6">
                  <c:v>#N/A</c:v>
                </c:pt>
                <c:pt idx="7">
                  <c:v>0.18</c:v>
                </c:pt>
                <c:pt idx="8">
                  <c:v>#N/A</c:v>
                </c:pt>
                <c:pt idx="9">
                  <c:v>0.18</c:v>
                </c:pt>
              </c:numCache>
            </c:numRef>
          </c:val>
          <c:extLst>
            <c:ext xmlns:c16="http://schemas.microsoft.com/office/drawing/2014/chart" uri="{C3380CC4-5D6E-409C-BE32-E72D297353CC}">
              <c16:uniqueId val="{00000003-A9C8-4E61-83DC-3D102DB118A8}"/>
            </c:ext>
          </c:extLst>
        </c:ser>
        <c:ser>
          <c:idx val="4"/>
          <c:order val="4"/>
          <c:tx>
            <c:strRef>
              <c:f>データシート!$A$31</c:f>
              <c:strCache>
                <c:ptCount val="1"/>
                <c:pt idx="0">
                  <c:v>春日井市国民健康保険事業特別会計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0.18</c:v>
                </c:pt>
                <c:pt idx="2">
                  <c:v>#N/A</c:v>
                </c:pt>
                <c:pt idx="3">
                  <c:v>1.28</c:v>
                </c:pt>
                <c:pt idx="4">
                  <c:v>#N/A</c:v>
                </c:pt>
                <c:pt idx="5">
                  <c:v>0</c:v>
                </c:pt>
                <c:pt idx="6">
                  <c:v>#N/A</c:v>
                </c:pt>
                <c:pt idx="7">
                  <c:v>1.03</c:v>
                </c:pt>
                <c:pt idx="8">
                  <c:v>#N/A</c:v>
                </c:pt>
                <c:pt idx="9">
                  <c:v>0.23</c:v>
                </c:pt>
              </c:numCache>
            </c:numRef>
          </c:val>
          <c:extLst>
            <c:ext xmlns:c16="http://schemas.microsoft.com/office/drawing/2014/chart" uri="{C3380CC4-5D6E-409C-BE32-E72D297353CC}">
              <c16:uniqueId val="{00000004-A9C8-4E61-83DC-3D102DB118A8}"/>
            </c:ext>
          </c:extLst>
        </c:ser>
        <c:ser>
          <c:idx val="5"/>
          <c:order val="5"/>
          <c:tx>
            <c:strRef>
              <c:f>データシート!$A$32</c:f>
              <c:strCache>
                <c:ptCount val="1"/>
                <c:pt idx="0">
                  <c:v>春日井市大泉寺地区企業用地整備事業特別会計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0</c:v>
                </c:pt>
                <c:pt idx="1">
                  <c:v>0</c:v>
                </c:pt>
                <c:pt idx="2">
                  <c:v>0</c:v>
                </c:pt>
                <c:pt idx="3">
                  <c:v>0</c:v>
                </c:pt>
                <c:pt idx="4">
                  <c:v>0</c:v>
                </c:pt>
                <c:pt idx="5">
                  <c:v>0</c:v>
                </c:pt>
                <c:pt idx="6">
                  <c:v>#N/A</c:v>
                </c:pt>
                <c:pt idx="7">
                  <c:v>1.17</c:v>
                </c:pt>
                <c:pt idx="8">
                  <c:v>#N/A</c:v>
                </c:pt>
                <c:pt idx="9">
                  <c:v>1.32</c:v>
                </c:pt>
              </c:numCache>
            </c:numRef>
          </c:val>
          <c:extLst>
            <c:ext xmlns:c16="http://schemas.microsoft.com/office/drawing/2014/chart" uri="{C3380CC4-5D6E-409C-BE32-E72D297353CC}">
              <c16:uniqueId val="{00000005-A9C8-4E61-83DC-3D102DB118A8}"/>
            </c:ext>
          </c:extLst>
        </c:ser>
        <c:ser>
          <c:idx val="6"/>
          <c:order val="6"/>
          <c:tx>
            <c:strRef>
              <c:f>データシート!$A$33</c:f>
              <c:strCache>
                <c:ptCount val="1"/>
                <c:pt idx="0">
                  <c:v>春日井市介護保険事業特別会計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0.13</c:v>
                </c:pt>
                <c:pt idx="2">
                  <c:v>#N/A</c:v>
                </c:pt>
                <c:pt idx="3">
                  <c:v>0.45</c:v>
                </c:pt>
                <c:pt idx="4">
                  <c:v>#N/A</c:v>
                </c:pt>
                <c:pt idx="5">
                  <c:v>0.85</c:v>
                </c:pt>
                <c:pt idx="6">
                  <c:v>#N/A</c:v>
                </c:pt>
                <c:pt idx="7">
                  <c:v>0.82</c:v>
                </c:pt>
                <c:pt idx="8">
                  <c:v>#N/A</c:v>
                </c:pt>
                <c:pt idx="9">
                  <c:v>1.53</c:v>
                </c:pt>
              </c:numCache>
            </c:numRef>
          </c:val>
          <c:extLst>
            <c:ext xmlns:c16="http://schemas.microsoft.com/office/drawing/2014/chart" uri="{C3380CC4-5D6E-409C-BE32-E72D297353CC}">
              <c16:uniqueId val="{00000006-A9C8-4E61-83DC-3D102DB118A8}"/>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4.6500000000000004</c:v>
                </c:pt>
                <c:pt idx="2">
                  <c:v>#N/A</c:v>
                </c:pt>
                <c:pt idx="3">
                  <c:v>5.41</c:v>
                </c:pt>
                <c:pt idx="4">
                  <c:v>#N/A</c:v>
                </c:pt>
                <c:pt idx="5">
                  <c:v>4.1399999999999997</c:v>
                </c:pt>
                <c:pt idx="6">
                  <c:v>#N/A</c:v>
                </c:pt>
                <c:pt idx="7">
                  <c:v>3.77</c:v>
                </c:pt>
                <c:pt idx="8">
                  <c:v>#N/A</c:v>
                </c:pt>
                <c:pt idx="9">
                  <c:v>3.09</c:v>
                </c:pt>
              </c:numCache>
            </c:numRef>
          </c:val>
          <c:extLst>
            <c:ext xmlns:c16="http://schemas.microsoft.com/office/drawing/2014/chart" uri="{C3380CC4-5D6E-409C-BE32-E72D297353CC}">
              <c16:uniqueId val="{00000007-A9C8-4E61-83DC-3D102DB118A8}"/>
            </c:ext>
          </c:extLst>
        </c:ser>
        <c:ser>
          <c:idx val="8"/>
          <c:order val="8"/>
          <c:tx>
            <c:strRef>
              <c:f>データシート!$A$35</c:f>
              <c:strCache>
                <c:ptCount val="1"/>
                <c:pt idx="0">
                  <c:v>春日井市水道事業会計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8.5399999999999991</c:v>
                </c:pt>
                <c:pt idx="2">
                  <c:v>#N/A</c:v>
                </c:pt>
                <c:pt idx="3">
                  <c:v>8.3800000000000008</c:v>
                </c:pt>
                <c:pt idx="4">
                  <c:v>#N/A</c:v>
                </c:pt>
                <c:pt idx="5">
                  <c:v>8.1</c:v>
                </c:pt>
                <c:pt idx="6">
                  <c:v>#N/A</c:v>
                </c:pt>
                <c:pt idx="7">
                  <c:v>4.84</c:v>
                </c:pt>
                <c:pt idx="8">
                  <c:v>#N/A</c:v>
                </c:pt>
                <c:pt idx="9">
                  <c:v>7.08</c:v>
                </c:pt>
              </c:numCache>
            </c:numRef>
          </c:val>
          <c:extLst>
            <c:ext xmlns:c16="http://schemas.microsoft.com/office/drawing/2014/chart" uri="{C3380CC4-5D6E-409C-BE32-E72D297353CC}">
              <c16:uniqueId val="{00000008-A9C8-4E61-83DC-3D102DB118A8}"/>
            </c:ext>
          </c:extLst>
        </c:ser>
        <c:ser>
          <c:idx val="9"/>
          <c:order val="9"/>
          <c:tx>
            <c:strRef>
              <c:f>データシート!$A$36</c:f>
              <c:strCache>
                <c:ptCount val="1"/>
                <c:pt idx="0">
                  <c:v>春日井市春日井市民病院事業会計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13.06</c:v>
                </c:pt>
                <c:pt idx="2">
                  <c:v>#N/A</c:v>
                </c:pt>
                <c:pt idx="3">
                  <c:v>13.37</c:v>
                </c:pt>
                <c:pt idx="4">
                  <c:v>#N/A</c:v>
                </c:pt>
                <c:pt idx="5">
                  <c:v>13.79</c:v>
                </c:pt>
                <c:pt idx="6">
                  <c:v>#N/A</c:v>
                </c:pt>
                <c:pt idx="7">
                  <c:v>13.52</c:v>
                </c:pt>
                <c:pt idx="8">
                  <c:v>#N/A</c:v>
                </c:pt>
                <c:pt idx="9">
                  <c:v>14.88</c:v>
                </c:pt>
              </c:numCache>
            </c:numRef>
          </c:val>
          <c:extLst>
            <c:ext xmlns:c16="http://schemas.microsoft.com/office/drawing/2014/chart" uri="{C3380CC4-5D6E-409C-BE32-E72D297353CC}">
              <c16:uniqueId val="{00000009-A9C8-4E61-83DC-3D102DB118A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10062</c:v>
                </c:pt>
                <c:pt idx="5">
                  <c:v>9516</c:v>
                </c:pt>
                <c:pt idx="8">
                  <c:v>9205</c:v>
                </c:pt>
                <c:pt idx="11">
                  <c:v>9068</c:v>
                </c:pt>
                <c:pt idx="14">
                  <c:v>9149</c:v>
                </c:pt>
              </c:numCache>
            </c:numRef>
          </c:val>
          <c:extLst>
            <c:ext xmlns:c16="http://schemas.microsoft.com/office/drawing/2014/chart" uri="{C3380CC4-5D6E-409C-BE32-E72D297353CC}">
              <c16:uniqueId val="{00000000-1B0B-4F02-9A43-9BF368A92A6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B0B-4F02-9A43-9BF368A92A6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68</c:v>
                </c:pt>
                <c:pt idx="3">
                  <c:v>58</c:v>
                </c:pt>
                <c:pt idx="6">
                  <c:v>58</c:v>
                </c:pt>
                <c:pt idx="9">
                  <c:v>66</c:v>
                </c:pt>
                <c:pt idx="12">
                  <c:v>58</c:v>
                </c:pt>
              </c:numCache>
            </c:numRef>
          </c:val>
          <c:extLst>
            <c:ext xmlns:c16="http://schemas.microsoft.com/office/drawing/2014/chart" uri="{C3380CC4-5D6E-409C-BE32-E72D297353CC}">
              <c16:uniqueId val="{00000002-1B0B-4F02-9A43-9BF368A92A6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5</c:v>
                </c:pt>
                <c:pt idx="3">
                  <c:v>5</c:v>
                </c:pt>
                <c:pt idx="6">
                  <c:v>4</c:v>
                </c:pt>
                <c:pt idx="9">
                  <c:v>5</c:v>
                </c:pt>
                <c:pt idx="12">
                  <c:v>4</c:v>
                </c:pt>
              </c:numCache>
            </c:numRef>
          </c:val>
          <c:extLst>
            <c:ext xmlns:c16="http://schemas.microsoft.com/office/drawing/2014/chart" uri="{C3380CC4-5D6E-409C-BE32-E72D297353CC}">
              <c16:uniqueId val="{00000003-1B0B-4F02-9A43-9BF368A92A6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3581</c:v>
                </c:pt>
                <c:pt idx="3">
                  <c:v>3524</c:v>
                </c:pt>
                <c:pt idx="6">
                  <c:v>3187</c:v>
                </c:pt>
                <c:pt idx="9">
                  <c:v>3199</c:v>
                </c:pt>
                <c:pt idx="12">
                  <c:v>3046</c:v>
                </c:pt>
              </c:numCache>
            </c:numRef>
          </c:val>
          <c:extLst>
            <c:ext xmlns:c16="http://schemas.microsoft.com/office/drawing/2014/chart" uri="{C3380CC4-5D6E-409C-BE32-E72D297353CC}">
              <c16:uniqueId val="{00000004-1B0B-4F02-9A43-9BF368A92A6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B0B-4F02-9A43-9BF368A92A6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B0B-4F02-9A43-9BF368A92A6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9573</c:v>
                </c:pt>
                <c:pt idx="3">
                  <c:v>8416</c:v>
                </c:pt>
                <c:pt idx="6">
                  <c:v>8185</c:v>
                </c:pt>
                <c:pt idx="9">
                  <c:v>8043</c:v>
                </c:pt>
                <c:pt idx="12">
                  <c:v>7984</c:v>
                </c:pt>
              </c:numCache>
            </c:numRef>
          </c:val>
          <c:extLst>
            <c:ext xmlns:c16="http://schemas.microsoft.com/office/drawing/2014/chart" uri="{C3380CC4-5D6E-409C-BE32-E72D297353CC}">
              <c16:uniqueId val="{00000007-1B0B-4F02-9A43-9BF368A92A6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3165</c:v>
                </c:pt>
                <c:pt idx="2">
                  <c:v>#N/A</c:v>
                </c:pt>
                <c:pt idx="3">
                  <c:v>#N/A</c:v>
                </c:pt>
                <c:pt idx="4">
                  <c:v>2487</c:v>
                </c:pt>
                <c:pt idx="5">
                  <c:v>#N/A</c:v>
                </c:pt>
                <c:pt idx="6">
                  <c:v>#N/A</c:v>
                </c:pt>
                <c:pt idx="7">
                  <c:v>2229</c:v>
                </c:pt>
                <c:pt idx="8">
                  <c:v>#N/A</c:v>
                </c:pt>
                <c:pt idx="9">
                  <c:v>#N/A</c:v>
                </c:pt>
                <c:pt idx="10">
                  <c:v>2245</c:v>
                </c:pt>
                <c:pt idx="11">
                  <c:v>#N/A</c:v>
                </c:pt>
                <c:pt idx="12">
                  <c:v>#N/A</c:v>
                </c:pt>
                <c:pt idx="13">
                  <c:v>1943</c:v>
                </c:pt>
                <c:pt idx="14">
                  <c:v>#N/A</c:v>
                </c:pt>
              </c:numCache>
            </c:numRef>
          </c:val>
          <c:smooth val="0"/>
          <c:extLst>
            <c:ext xmlns:c16="http://schemas.microsoft.com/office/drawing/2014/chart" uri="{C3380CC4-5D6E-409C-BE32-E72D297353CC}">
              <c16:uniqueId val="{00000008-1B0B-4F02-9A43-9BF368A92A6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72324</c:v>
                </c:pt>
                <c:pt idx="5">
                  <c:v>71429</c:v>
                </c:pt>
                <c:pt idx="8">
                  <c:v>69964</c:v>
                </c:pt>
                <c:pt idx="11">
                  <c:v>67897</c:v>
                </c:pt>
                <c:pt idx="14">
                  <c:v>67007</c:v>
                </c:pt>
              </c:numCache>
            </c:numRef>
          </c:val>
          <c:extLst>
            <c:ext xmlns:c16="http://schemas.microsoft.com/office/drawing/2014/chart" uri="{C3380CC4-5D6E-409C-BE32-E72D297353CC}">
              <c16:uniqueId val="{00000000-4B33-458C-A3CF-735F6E5FB64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34862</c:v>
                </c:pt>
                <c:pt idx="5">
                  <c:v>34927</c:v>
                </c:pt>
                <c:pt idx="8">
                  <c:v>34638</c:v>
                </c:pt>
                <c:pt idx="11">
                  <c:v>32274</c:v>
                </c:pt>
                <c:pt idx="14">
                  <c:v>31919</c:v>
                </c:pt>
              </c:numCache>
            </c:numRef>
          </c:val>
          <c:extLst>
            <c:ext xmlns:c16="http://schemas.microsoft.com/office/drawing/2014/chart" uri="{C3380CC4-5D6E-409C-BE32-E72D297353CC}">
              <c16:uniqueId val="{00000001-4B33-458C-A3CF-735F6E5FB64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9170</c:v>
                </c:pt>
                <c:pt idx="5">
                  <c:v>10406</c:v>
                </c:pt>
                <c:pt idx="8">
                  <c:v>11428</c:v>
                </c:pt>
                <c:pt idx="11">
                  <c:v>14051</c:v>
                </c:pt>
                <c:pt idx="14">
                  <c:v>16436</c:v>
                </c:pt>
              </c:numCache>
            </c:numRef>
          </c:val>
          <c:extLst>
            <c:ext xmlns:c16="http://schemas.microsoft.com/office/drawing/2014/chart" uri="{C3380CC4-5D6E-409C-BE32-E72D297353CC}">
              <c16:uniqueId val="{00000002-4B33-458C-A3CF-735F6E5FB64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B33-458C-A3CF-735F6E5FB64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B33-458C-A3CF-735F6E5FB64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13610</c:v>
                </c:pt>
                <c:pt idx="3">
                  <c:v>12028</c:v>
                </c:pt>
                <c:pt idx="6">
                  <c:v>9980</c:v>
                </c:pt>
                <c:pt idx="9">
                  <c:v>8200</c:v>
                </c:pt>
                <c:pt idx="12">
                  <c:v>6753</c:v>
                </c:pt>
              </c:numCache>
            </c:numRef>
          </c:val>
          <c:extLst>
            <c:ext xmlns:c16="http://schemas.microsoft.com/office/drawing/2014/chart" uri="{C3380CC4-5D6E-409C-BE32-E72D297353CC}">
              <c16:uniqueId val="{00000005-4B33-458C-A3CF-735F6E5FB64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11189</c:v>
                </c:pt>
                <c:pt idx="3">
                  <c:v>10187</c:v>
                </c:pt>
                <c:pt idx="6">
                  <c:v>9739</c:v>
                </c:pt>
                <c:pt idx="9">
                  <c:v>9614</c:v>
                </c:pt>
                <c:pt idx="12">
                  <c:v>9110</c:v>
                </c:pt>
              </c:numCache>
            </c:numRef>
          </c:val>
          <c:extLst>
            <c:ext xmlns:c16="http://schemas.microsoft.com/office/drawing/2014/chart" uri="{C3380CC4-5D6E-409C-BE32-E72D297353CC}">
              <c16:uniqueId val="{00000006-4B33-458C-A3CF-735F6E5FB64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29</c:v>
                </c:pt>
                <c:pt idx="3">
                  <c:v>25</c:v>
                </c:pt>
                <c:pt idx="6">
                  <c:v>21</c:v>
                </c:pt>
                <c:pt idx="9">
                  <c:v>16</c:v>
                </c:pt>
                <c:pt idx="12">
                  <c:v>34</c:v>
                </c:pt>
              </c:numCache>
            </c:numRef>
          </c:val>
          <c:extLst>
            <c:ext xmlns:c16="http://schemas.microsoft.com/office/drawing/2014/chart" uri="{C3380CC4-5D6E-409C-BE32-E72D297353CC}">
              <c16:uniqueId val="{00000007-4B33-458C-A3CF-735F6E5FB64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46012</c:v>
                </c:pt>
                <c:pt idx="3">
                  <c:v>44501</c:v>
                </c:pt>
                <c:pt idx="6">
                  <c:v>41204</c:v>
                </c:pt>
                <c:pt idx="9">
                  <c:v>38248</c:v>
                </c:pt>
                <c:pt idx="12">
                  <c:v>36245</c:v>
                </c:pt>
              </c:numCache>
            </c:numRef>
          </c:val>
          <c:extLst>
            <c:ext xmlns:c16="http://schemas.microsoft.com/office/drawing/2014/chart" uri="{C3380CC4-5D6E-409C-BE32-E72D297353CC}">
              <c16:uniqueId val="{00000008-4B33-458C-A3CF-735F6E5FB64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688</c:v>
                </c:pt>
                <c:pt idx="3">
                  <c:v>650</c:v>
                </c:pt>
                <c:pt idx="6">
                  <c:v>611</c:v>
                </c:pt>
                <c:pt idx="9">
                  <c:v>571</c:v>
                </c:pt>
                <c:pt idx="12">
                  <c:v>531</c:v>
                </c:pt>
              </c:numCache>
            </c:numRef>
          </c:val>
          <c:extLst>
            <c:ext xmlns:c16="http://schemas.microsoft.com/office/drawing/2014/chart" uri="{C3380CC4-5D6E-409C-BE32-E72D297353CC}">
              <c16:uniqueId val="{00000009-4B33-458C-A3CF-735F6E5FB64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79224</c:v>
                </c:pt>
                <c:pt idx="3">
                  <c:v>79483</c:v>
                </c:pt>
                <c:pt idx="6">
                  <c:v>81126</c:v>
                </c:pt>
                <c:pt idx="9">
                  <c:v>80139</c:v>
                </c:pt>
                <c:pt idx="12">
                  <c:v>79859</c:v>
                </c:pt>
              </c:numCache>
            </c:numRef>
          </c:val>
          <c:extLst>
            <c:ext xmlns:c16="http://schemas.microsoft.com/office/drawing/2014/chart" uri="{C3380CC4-5D6E-409C-BE32-E72D297353CC}">
              <c16:uniqueId val="{0000000A-4B33-458C-A3CF-735F6E5FB64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34396</c:v>
                </c:pt>
                <c:pt idx="2">
                  <c:v>#N/A</c:v>
                </c:pt>
                <c:pt idx="3">
                  <c:v>#N/A</c:v>
                </c:pt>
                <c:pt idx="4">
                  <c:v>30111</c:v>
                </c:pt>
                <c:pt idx="5">
                  <c:v>#N/A</c:v>
                </c:pt>
                <c:pt idx="6">
                  <c:v>#N/A</c:v>
                </c:pt>
                <c:pt idx="7">
                  <c:v>26650</c:v>
                </c:pt>
                <c:pt idx="8">
                  <c:v>#N/A</c:v>
                </c:pt>
                <c:pt idx="9">
                  <c:v>#N/A</c:v>
                </c:pt>
                <c:pt idx="10">
                  <c:v>22566</c:v>
                </c:pt>
                <c:pt idx="11">
                  <c:v>#N/A</c:v>
                </c:pt>
                <c:pt idx="12">
                  <c:v>#N/A</c:v>
                </c:pt>
                <c:pt idx="13">
                  <c:v>17170</c:v>
                </c:pt>
                <c:pt idx="14">
                  <c:v>#N/A</c:v>
                </c:pt>
              </c:numCache>
            </c:numRef>
          </c:val>
          <c:smooth val="0"/>
          <c:extLst>
            <c:ext xmlns:c16="http://schemas.microsoft.com/office/drawing/2014/chart" uri="{C3380CC4-5D6E-409C-BE32-E72D297353CC}">
              <c16:uniqueId val="{0000000B-4B33-458C-A3CF-735F6E5FB64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6517</c:v>
                </c:pt>
                <c:pt idx="1">
                  <c:v>7687</c:v>
                </c:pt>
                <c:pt idx="2">
                  <c:v>8777</c:v>
                </c:pt>
              </c:numCache>
            </c:numRef>
          </c:val>
          <c:extLst>
            <c:ext xmlns:c16="http://schemas.microsoft.com/office/drawing/2014/chart" uri="{C3380CC4-5D6E-409C-BE32-E72D297353CC}">
              <c16:uniqueId val="{00000000-A1B5-4911-A7BA-F9BCBED97D8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3</c:v>
                </c:pt>
                <c:pt idx="1">
                  <c:v>156</c:v>
                </c:pt>
                <c:pt idx="2">
                  <c:v>96</c:v>
                </c:pt>
              </c:numCache>
            </c:numRef>
          </c:val>
          <c:extLst>
            <c:ext xmlns:c16="http://schemas.microsoft.com/office/drawing/2014/chart" uri="{C3380CC4-5D6E-409C-BE32-E72D297353CC}">
              <c16:uniqueId val="{00000001-A1B5-4911-A7BA-F9BCBED97D8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3084</c:v>
                </c:pt>
                <c:pt idx="1">
                  <c:v>2813</c:v>
                </c:pt>
                <c:pt idx="2">
                  <c:v>3139</c:v>
                </c:pt>
              </c:numCache>
            </c:numRef>
          </c:val>
          <c:extLst>
            <c:ext xmlns:c16="http://schemas.microsoft.com/office/drawing/2014/chart" uri="{C3380CC4-5D6E-409C-BE32-E72D297353CC}">
              <c16:uniqueId val="{00000002-A1B5-4911-A7BA-F9BCBED97D8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{4B66D454-2309-48A5-ACFD-5DA2E3B882E1}</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D424-42B6-8E8F-7719A08D11A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{26945E39-F23C-40CE-A0DD-E50A9A282AC3}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424-42B6-8E8F-7719A08D11A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{0C6B0222-F145-4BF9-8802-8EFE2147C9DC}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424-42B6-8E8F-7719A08D11A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{C74EB6A1-8EF5-492D-8377-8BC23051EA00}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424-42B6-8E8F-7719A08D11A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{BACEB1BD-62D7-42E8-9AB7-5A22F4B965B0}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424-42B6-8E8F-7719A08D11A7}"/>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{456F6A30-E160-452F-AD5C-12E4FE734015}</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D424-42B6-8E8F-7719A08D11A7}"/>
                </c:ext>
              </c:extLst>
            </c:dLbl>
            <c:dLbl>
              <c:idx val="16"/>
              <c:tx>
                <c:strRef>
                  <c:f>公会計指標分析・財政指標組合せ分析表!$CF$50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{10CC767C-62EF-4238-8DF6-5CAC17BC9322}</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D424-42B6-8E8F-7719A08D11A7}"/>
                </c:ext>
              </c:extLst>
            </c:dLbl>
            <c:dLbl>
              <c:idx val="24"/>
              <c:tx>
                <c:strRef>
                  <c:f>公会計指標分析・財政指標組合せ分析表!$CN$50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{D96C2F85-7402-4D3A-8C93-5A474B72CA93}</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D424-42B6-8E8F-7719A08D11A7}"/>
                </c:ext>
              </c:extLst>
            </c:dLbl>
            <c:dLbl>
              <c:idx val="32"/>
              <c:tx>
                <c:strRef>
                  <c:f>公会計指標分析・財政指標組合せ分析表!$CV$50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{10F29EC9-49CA-4A8F-8AF8-7E4EEE4E0324}</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D424-42B6-8E8F-7719A08D11A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63.6</c:v>
                </c:pt>
                <c:pt idx="24">
                  <c:v>65</c:v>
                </c:pt>
                <c:pt idx="32">
                  <c:v>66.099999999999994</c:v>
                </c:pt>
              </c:numCache>
            </c:numRef>
          </c:xVal>
          <c:yVal>
            <c:numRef>
              <c:f>公会計指標分析・財政指標組合せ分析表!$BP$51:$DC$51</c:f>
              <c:numCache>
                <c:formatCode>#,##0.0;"▲ "#,##0.0</c:formatCode>
                <c:ptCount val="40"/>
                <c:pt idx="16">
                  <c:v>53.5</c:v>
                </c:pt>
                <c:pt idx="24">
                  <c:v>44.5</c:v>
                </c:pt>
                <c:pt idx="32">
                  <c:v>33.200000000000003</c:v>
                </c:pt>
              </c:numCache>
            </c:numRef>
          </c:yVal>
          <c:smooth val="0"/>
          <c:extLst>
            <c:ext xmlns:c16="http://schemas.microsoft.com/office/drawing/2014/chart" uri="{C3380CC4-5D6E-409C-BE32-E72D297353CC}">
              <c16:uniqueId val="{00000009-D424-42B6-8E8F-7719A08D11A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{903BD52A-D1ED-47D9-8572-2B108224DEA1}</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D424-42B6-8E8F-7719A08D11A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{833A0C0A-B503-4AC2-8624-BC1BC3C2ED4F}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424-42B6-8E8F-7719A08D11A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{0597FE5A-54E7-4C01-84CA-DD32547FA77F}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424-42B6-8E8F-7719A08D11A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{3CACD358-DA86-4C64-BB12-D0735F94B276}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424-42B6-8E8F-7719A08D11A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{E701CA00-6766-4341-B52D-B6979963F819}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424-42B6-8E8F-7719A08D11A7}"/>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{6CC11728-38F0-4A80-8A64-58B781068028}</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D424-42B6-8E8F-7719A08D11A7}"/>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{87E38E88-27FE-4E7F-87D8-4F4A712F0A44}</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D424-42B6-8E8F-7719A08D11A7}"/>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{3660F789-C926-4150-89E8-7D15D0B324DF}</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D424-42B6-8E8F-7719A08D11A7}"/>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{E1E3F13A-BF7B-473A-B066-1990E55ECB62}</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D424-42B6-8E8F-7719A08D11A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57.4</c:v>
                </c:pt>
                <c:pt idx="24">
                  <c:v>58.3</c:v>
                </c:pt>
                <c:pt idx="32">
                  <c:v>60.3</c:v>
                </c:pt>
              </c:numCache>
            </c:numRef>
          </c:xVal>
          <c:yVal>
            <c:numRef>
              <c:f>公会計指標分析・財政指標組合せ分析表!$BP$55:$DC$55</c:f>
              <c:numCache>
                <c:formatCode>#,##0.0;"▲ "#,##0.0</c:formatCode>
                <c:ptCount val="40"/>
                <c:pt idx="16">
                  <c:v>31</c:v>
                </c:pt>
                <c:pt idx="24">
                  <c:v>30</c:v>
                </c:pt>
                <c:pt idx="32">
                  <c:v>23.1</c:v>
                </c:pt>
              </c:numCache>
            </c:numRef>
          </c:yVal>
          <c:smooth val="0"/>
          <c:extLst>
            <c:ext xmlns:c16="http://schemas.microsoft.com/office/drawing/2014/chart" uri="{C3380CC4-5D6E-409C-BE32-E72D297353CC}">
              <c16:uniqueId val="{00000013-D424-42B6-8E8F-7719A08D11A7}"/>
            </c:ext>
          </c:extLst>
        </c:ser>
        <c:dLbls>
          <c:showLegendKey val="0"/>
          <c:showVal val="1"/>
          <c:showCatName val="0"/>
          <c:showSerName val="0"/>
          <c:showPercent val="0"/>
          <c:showBubbleSize val="0"/>
        </c:dLbls>
        <c:axId val="46179840"/>
        <c:axId val="46181760"/>
      </c:scatterChart>
      <c:valAx>
        <c:axId val="46179840"/>
        <c:scaling>
          <c:orientation val="minMax"/>
          <c:max val="66.899999999999991"/>
          <c:min val="56.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59"/>
          <c:min val="1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{36423E82-F725-4000-A025-7813FE493F86}</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58BF-41A5-842B-60502C1424F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{6C8FF6EF-7A56-41E5-B829-BF24C665C8CA}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8BF-41A5-842B-60502C1424F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{F03660CB-AFD7-488D-A9C0-B230D4D97335}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8BF-41A5-842B-60502C1424F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{471007EE-52D1-45E7-8934-0D375DF7619D}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8BF-41A5-842B-60502C1424F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{3563AA6C-D961-4DED-8685-3A5946C28CDE}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8BF-41A5-842B-60502C1424F9}"/>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{F256E599-63D3-45BD-943D-255236971DDF}</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58BF-41A5-842B-60502C1424F9}"/>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{B9DBFFB2-9464-4485-A6D6-4D64854EB1B2}</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58BF-41A5-842B-60502C1424F9}"/>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{31C5B3F3-AE96-4E3E-905F-9ACA784BDCEA}</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58BF-41A5-842B-60502C1424F9}"/>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{64E25DFB-71AC-4120-A446-CB43358C64A0}</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58BF-41A5-842B-60502C1424F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7.6</c:v>
                </c:pt>
                <c:pt idx="8">
                  <c:v>6.3</c:v>
                </c:pt>
                <c:pt idx="16">
                  <c:v>5.3</c:v>
                </c:pt>
                <c:pt idx="24">
                  <c:v>4.5999999999999996</c:v>
                </c:pt>
                <c:pt idx="32">
                  <c:v>4.2</c:v>
                </c:pt>
              </c:numCache>
            </c:numRef>
          </c:xVal>
          <c:yVal>
            <c:numRef>
              <c:f>公会計指標分析・財政指標組合せ分析表!$BP$73:$DC$73</c:f>
              <c:numCache>
                <c:formatCode>#,##0.0;"▲ "#,##0.0</c:formatCode>
                <c:ptCount val="40"/>
                <c:pt idx="0">
                  <c:v>71.5</c:v>
                </c:pt>
                <c:pt idx="8">
                  <c:v>60.4</c:v>
                </c:pt>
                <c:pt idx="16">
                  <c:v>53.5</c:v>
                </c:pt>
                <c:pt idx="24">
                  <c:v>44.5</c:v>
                </c:pt>
                <c:pt idx="32">
                  <c:v>33.200000000000003</c:v>
                </c:pt>
              </c:numCache>
            </c:numRef>
          </c:yVal>
          <c:smooth val="0"/>
          <c:extLst>
            <c:ext xmlns:c16="http://schemas.microsoft.com/office/drawing/2014/chart" uri="{C3380CC4-5D6E-409C-BE32-E72D297353CC}">
              <c16:uniqueId val="{00000009-58BF-41A5-842B-60502C1424F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{CD5BE7BC-25F5-41B2-BB64-C0CB70728E48}</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58BF-41A5-842B-60502C1424F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{78E25824-DDEE-415C-854D-DFDF3FBED4D9}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8BF-41A5-842B-60502C1424F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{D2B2EE75-7AF9-4581-859D-CB13D96EE4F6}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8BF-41A5-842B-60502C1424F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{C030BFB6-A49A-4AE5-926C-7C21FF0A6B65}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8BF-41A5-842B-60502C1424F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{C329AF6C-B7A6-4D2F-A18F-413F1126CEDB}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8BF-41A5-842B-60502C1424F9}"/>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{815562D3-0CAE-484F-9906-CE9081EF5054}</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58BF-41A5-842B-60502C1424F9}"/>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{640B0203-AB71-4DF0-8B49-98A51CAADD16}</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58BF-41A5-842B-60502C1424F9}"/>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{616B61DA-A410-484D-A5FF-701C35D4A7C4}</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58BF-41A5-842B-60502C1424F9}"/>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{61BC0D64-618E-44A3-9061-ECFDF564F538}</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58BF-41A5-842B-60502C1424F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6.3</c:v>
                </c:pt>
                <c:pt idx="16">
                  <c:v>5.2</c:v>
                </c:pt>
                <c:pt idx="24">
                  <c:v>5</c:v>
                </c:pt>
                <c:pt idx="32">
                  <c:v>4.2</c:v>
                </c:pt>
              </c:numCache>
            </c:numRef>
          </c:xVal>
          <c:yVal>
            <c:numRef>
              <c:f>公会計指標分析・財政指標組合せ分析表!$BP$77:$DC$77</c:f>
              <c:numCache>
                <c:formatCode>#,##0.0;"▲ "#,##0.0</c:formatCode>
                <c:ptCount val="40"/>
                <c:pt idx="0">
                  <c:v>45.1</c:v>
                </c:pt>
                <c:pt idx="8">
                  <c:v>37.4</c:v>
                </c:pt>
                <c:pt idx="16">
                  <c:v>31</c:v>
                </c:pt>
                <c:pt idx="24">
                  <c:v>30</c:v>
                </c:pt>
                <c:pt idx="32">
                  <c:v>23.1</c:v>
                </c:pt>
              </c:numCache>
            </c:numRef>
          </c:yVal>
          <c:smooth val="0"/>
          <c:extLst>
            <c:ext xmlns:c16="http://schemas.microsoft.com/office/drawing/2014/chart" uri="{C3380CC4-5D6E-409C-BE32-E72D297353CC}">
              <c16:uniqueId val="{00000013-58BF-41A5-842B-60502C1424F9}"/>
            </c:ext>
          </c:extLst>
        </c:ser>
        <c:dLbls>
          <c:showLegendKey val="0"/>
          <c:showVal val="1"/>
          <c:showCatName val="0"/>
          <c:showSerName val="0"/>
          <c:showPercent val="0"/>
          <c:showBubbleSize val="0"/>
        </c:dLbls>
        <c:axId val="84219776"/>
        <c:axId val="84234240"/>
      </c:scatterChart>
      <c:valAx>
        <c:axId val="84219776"/>
        <c:scaling>
          <c:orientation val="minMax"/>
          <c:max val="7.8999999999999995"/>
          <c:min val="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80"/>
          <c:min val="1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愛知県春日井市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312,007
304,613
92.78
98,007,733
95,855,707
1,784,933
57,761,848
79,765,833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33.2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納税義務者の増加による個人市民税の増加や、評価替えにより固定資産税が増額したものの、保育サービスの充実による社会福祉費の増加や高齢者保健福祉費の増加等により、前年度と同数値の</a:t>
          </a:r>
          <a:r>
            <a:rPr kumimoji="1" lang="en-US" altLang="ja-JP" sz="1300">
              <a:latin typeface="ＭＳ Ｐゴシック" panose="020B0600070205080204" pitchFamily="50" charset="-128"/>
              <a:ea typeface="ＭＳ Ｐゴシック" panose="020B0600070205080204" pitchFamily="50" charset="-128"/>
            </a:rPr>
            <a:t>0.98</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今後も、社会保障関係費を始め、施設の老朽化等による更新費用の増加も見込まれるため、企業誘致等による歳入の確保に努める。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64770</xdr:rowOff>
    </xdr:from>
    <xdr:to>
      <xdr:col>23</xdr:col>
      <xdr:colOff>133350</xdr:colOff>
      <xdr:row>44</xdr:row>
      <xdr:rowOff>140970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23697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113047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65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140970</xdr:rowOff>
    </xdr:from>
    <xdr:to>
      <xdr:col>24</xdr:col>
      <xdr:colOff>12700</xdr:colOff>
      <xdr:row>44</xdr:row>
      <xdr:rowOff>140970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68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151147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598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64770</xdr:rowOff>
    </xdr:from>
    <xdr:to>
      <xdr:col>24</xdr:col>
      <xdr:colOff>12700</xdr:colOff>
      <xdr:row>36</xdr:row>
      <xdr:rowOff>64770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23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105410</xdr:rowOff>
    </xdr:from>
    <xdr:to>
      <xdr:col>23</xdr:col>
      <xdr:colOff>133350</xdr:colOff>
      <xdr:row>39</xdr:row>
      <xdr:rowOff>105410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67919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96537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6954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124460</xdr:rowOff>
    </xdr:from>
    <xdr:to>
      <xdr:col>23</xdr:col>
      <xdr:colOff>184150</xdr:colOff>
      <xdr:row>41</xdr:row>
      <xdr:rowOff>54610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105410</xdr:rowOff>
    </xdr:from>
    <xdr:to>
      <xdr:col>19</xdr:col>
      <xdr:colOff>133350</xdr:colOff>
      <xdr:row>39</xdr:row>
      <xdr:rowOff>129540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3225800" y="679196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1270</xdr:rowOff>
    </xdr:from>
    <xdr:to>
      <xdr:col>19</xdr:col>
      <xdr:colOff>184150</xdr:colOff>
      <xdr:row>41</xdr:row>
      <xdr:rowOff>102870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87647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711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129540</xdr:rowOff>
    </xdr:from>
    <xdr:to>
      <xdr:col>15</xdr:col>
      <xdr:colOff>82550</xdr:colOff>
      <xdr:row>39</xdr:row>
      <xdr:rowOff>129540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68160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25400</xdr:rowOff>
    </xdr:from>
    <xdr:to>
      <xdr:col>15</xdr:col>
      <xdr:colOff>133350</xdr:colOff>
      <xdr:row>41</xdr:row>
      <xdr:rowOff>127000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111777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129540</xdr:rowOff>
    </xdr:from>
    <xdr:to>
      <xdr:col>11</xdr:col>
      <xdr:colOff>31750</xdr:colOff>
      <xdr:row>39</xdr:row>
      <xdr:rowOff>153670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1447800" y="681609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97790</xdr:rowOff>
    </xdr:from>
    <xdr:to>
      <xdr:col>11</xdr:col>
      <xdr:colOff>82550</xdr:colOff>
      <xdr:row>42</xdr:row>
      <xdr:rowOff>27940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12717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97790</xdr:rowOff>
    </xdr:from>
    <xdr:to>
      <xdr:col>7</xdr:col>
      <xdr:colOff>31750</xdr:colOff>
      <xdr:row>42</xdr:row>
      <xdr:rowOff>27940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12717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54610</xdr:rowOff>
    </xdr:from>
    <xdr:to>
      <xdr:col>23</xdr:col>
      <xdr:colOff>184150</xdr:colOff>
      <xdr:row>39</xdr:row>
      <xdr:rowOff>156210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71137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54610</xdr:rowOff>
    </xdr:from>
    <xdr:to>
      <xdr:col>19</xdr:col>
      <xdr:colOff>184150</xdr:colOff>
      <xdr:row>39</xdr:row>
      <xdr:rowOff>156210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166387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651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78740</xdr:rowOff>
    </xdr:from>
    <xdr:to>
      <xdr:col>15</xdr:col>
      <xdr:colOff>133350</xdr:colOff>
      <xdr:row>40</xdr:row>
      <xdr:rowOff>8890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19067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653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78740</xdr:rowOff>
    </xdr:from>
    <xdr:to>
      <xdr:col>11</xdr:col>
      <xdr:colOff>82550</xdr:colOff>
      <xdr:row>40</xdr:row>
      <xdr:rowOff>8890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19067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653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102870</xdr:rowOff>
    </xdr:from>
    <xdr:to>
      <xdr:col>7</xdr:col>
      <xdr:colOff>31750</xdr:colOff>
      <xdr:row>40</xdr:row>
      <xdr:rowOff>33020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43197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個人市民税、固定資産税等の増加により、経常一般財源等が約</a:t>
          </a:r>
          <a:r>
            <a:rPr kumimoji="1" lang="en-US" altLang="ja-JP" sz="1300">
              <a:latin typeface="ＭＳ Ｐゴシック" panose="020B0600070205080204" pitchFamily="50" charset="-128"/>
              <a:ea typeface="ＭＳ Ｐゴシック" panose="020B0600070205080204" pitchFamily="50" charset="-128"/>
            </a:rPr>
            <a:t>5.6</a:t>
          </a:r>
          <a:r>
            <a:rPr kumimoji="1" lang="ja-JP" altLang="en-US" sz="1300">
              <a:latin typeface="ＭＳ Ｐゴシック" panose="020B0600070205080204" pitchFamily="50" charset="-128"/>
              <a:ea typeface="ＭＳ Ｐゴシック" panose="020B0600070205080204" pitchFamily="50" charset="-128"/>
            </a:rPr>
            <a:t>億円増加したものの、平成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年４月に開所した高蔵寺まなびと交流センターの指定管理業務委託等による施設管理費の増加、保育園運営費の増加などにより、経常経費充当一般財源等が約</a:t>
          </a:r>
          <a:r>
            <a:rPr kumimoji="1" lang="en-US" altLang="ja-JP" sz="1300">
              <a:latin typeface="ＭＳ Ｐゴシック" panose="020B0600070205080204" pitchFamily="50" charset="-128"/>
              <a:ea typeface="ＭＳ Ｐゴシック" panose="020B0600070205080204" pitchFamily="50" charset="-128"/>
            </a:rPr>
            <a:t>8.9</a:t>
          </a:r>
          <a:r>
            <a:rPr kumimoji="1" lang="ja-JP" altLang="en-US" sz="1300">
              <a:latin typeface="ＭＳ Ｐゴシック" panose="020B0600070205080204" pitchFamily="50" charset="-128"/>
              <a:ea typeface="ＭＳ Ｐゴシック" panose="020B0600070205080204" pitchFamily="50" charset="-128"/>
            </a:rPr>
            <a:t>億円増加したため、前年度と比較して</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今後も障がい者福祉費などの扶助費や、公共施設の老朽化等により施設管理費等の物件費の増加が見込まれるため、実施する事業の経費削減等について十分な精査などを行い、経費削減に努める。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167894</xdr:rowOff>
    </xdr:from>
    <xdr:to>
      <xdr:col>23</xdr:col>
      <xdr:colOff>133350</xdr:colOff>
      <xdr:row>67</xdr:row>
      <xdr:rowOff>41402</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283444"/>
          <a:ext cx="0" cy="12451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13479</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50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41402</xdr:rowOff>
    </xdr:from>
    <xdr:to>
      <xdr:col>24</xdr:col>
      <xdr:colOff>12700</xdr:colOff>
      <xdr:row>67</xdr:row>
      <xdr:rowOff>41402</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52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82821</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1002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167894</xdr:rowOff>
    </xdr:from>
    <xdr:to>
      <xdr:col>24</xdr:col>
      <xdr:colOff>12700</xdr:colOff>
      <xdr:row>59</xdr:row>
      <xdr:rowOff>167894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28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145542</xdr:rowOff>
    </xdr:from>
    <xdr:to>
      <xdr:col>23</xdr:col>
      <xdr:colOff>133350</xdr:colOff>
      <xdr:row>65</xdr:row>
      <xdr:rowOff>12700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114800" y="11118342"/>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125747</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927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109220</xdr:rowOff>
    </xdr:from>
    <xdr:to>
      <xdr:col>23</xdr:col>
      <xdr:colOff>184150</xdr:colOff>
      <xdr:row>65</xdr:row>
      <xdr:rowOff>39370</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145542</xdr:rowOff>
    </xdr:from>
    <xdr:to>
      <xdr:col>19</xdr:col>
      <xdr:colOff>133350</xdr:colOff>
      <xdr:row>65</xdr:row>
      <xdr:rowOff>36830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3225800" y="11118342"/>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123698</xdr:rowOff>
    </xdr:from>
    <xdr:to>
      <xdr:col>19</xdr:col>
      <xdr:colOff>184150</xdr:colOff>
      <xdr:row>65</xdr:row>
      <xdr:rowOff>53848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109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38625</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11828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169672</xdr:rowOff>
    </xdr:from>
    <xdr:to>
      <xdr:col>15</xdr:col>
      <xdr:colOff>82550</xdr:colOff>
      <xdr:row>65</xdr:row>
      <xdr:rowOff>36830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2336800" y="11142472"/>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143002</xdr:rowOff>
    </xdr:from>
    <xdr:to>
      <xdr:col>15</xdr:col>
      <xdr:colOff>133350</xdr:colOff>
      <xdr:row>65</xdr:row>
      <xdr:rowOff>73152</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111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83329</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884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169672</xdr:rowOff>
    </xdr:from>
    <xdr:to>
      <xdr:col>11</xdr:col>
      <xdr:colOff>31750</xdr:colOff>
      <xdr:row>65</xdr:row>
      <xdr:rowOff>118872</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1447800" y="11142472"/>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17526</xdr:rowOff>
    </xdr:from>
    <xdr:to>
      <xdr:col>11</xdr:col>
      <xdr:colOff>82550</xdr:colOff>
      <xdr:row>64</xdr:row>
      <xdr:rowOff>119126</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129303</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75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75438</xdr:rowOff>
    </xdr:from>
    <xdr:to>
      <xdr:col>7</xdr:col>
      <xdr:colOff>31750</xdr:colOff>
      <xdr:row>65</xdr:row>
      <xdr:rowOff>5588</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104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15765</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817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133350</xdr:rowOff>
    </xdr:from>
    <xdr:to>
      <xdr:col>23</xdr:col>
      <xdr:colOff>184150</xdr:colOff>
      <xdr:row>65</xdr:row>
      <xdr:rowOff>63500</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105427</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107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94742</xdr:rowOff>
    </xdr:from>
    <xdr:to>
      <xdr:col>19</xdr:col>
      <xdr:colOff>184150</xdr:colOff>
      <xdr:row>65</xdr:row>
      <xdr:rowOff>24892</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106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35069</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0836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157480</xdr:rowOff>
    </xdr:from>
    <xdr:to>
      <xdr:col>15</xdr:col>
      <xdr:colOff>133350</xdr:colOff>
      <xdr:row>65</xdr:row>
      <xdr:rowOff>87630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72407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121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118872</xdr:rowOff>
    </xdr:from>
    <xdr:to>
      <xdr:col>11</xdr:col>
      <xdr:colOff>82550</xdr:colOff>
      <xdr:row>65</xdr:row>
      <xdr:rowOff>49022</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109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33799</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117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68072</xdr:rowOff>
    </xdr:from>
    <xdr:to>
      <xdr:col>7</xdr:col>
      <xdr:colOff>31750</xdr:colOff>
      <xdr:row>65</xdr:row>
      <xdr:rowOff>169672</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121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154449</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1298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[95,182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類似団体と比較して、人口１人あたりの金額が下回っている主な要因は、人件費である。これは類似団体と比較して、人口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人あたりの職員数が少ないためである。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前年度と比較して、人件費は増加しており、職員数の増加、国家公務員の給与制度の改定等に伴う給与等の増加が要因となっている。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今後も、定年延長等の国の動向を注視しつつ、適正な人員配置に努める。</a:t>
          </a: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163503</xdr:rowOff>
    </xdr:from>
    <xdr:to>
      <xdr:col>23</xdr:col>
      <xdr:colOff>133350</xdr:colOff>
      <xdr:row>88</xdr:row>
      <xdr:rowOff>162705</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708053"/>
          <a:ext cx="0" cy="1542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134782</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22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162705</xdr:rowOff>
    </xdr:from>
    <xdr:to>
      <xdr:col>24</xdr:col>
      <xdr:colOff>12700</xdr:colOff>
      <xdr:row>88</xdr:row>
      <xdr:rowOff>162705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50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78430</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451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163503</xdr:rowOff>
    </xdr:from>
    <xdr:to>
      <xdr:col>24</xdr:col>
      <xdr:colOff>12700</xdr:colOff>
      <xdr:row>79</xdr:row>
      <xdr:rowOff>163503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708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79432</xdr:rowOff>
    </xdr:from>
    <xdr:to>
      <xdr:col>23</xdr:col>
      <xdr:colOff>133350</xdr:colOff>
      <xdr:row>81</xdr:row>
      <xdr:rowOff>117436</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3966882"/>
          <a:ext cx="838200" cy="38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80607</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139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108530</xdr:rowOff>
    </xdr:from>
    <xdr:to>
      <xdr:col>23</xdr:col>
      <xdr:colOff>184150</xdr:colOff>
      <xdr:row>83</xdr:row>
      <xdr:rowOff>38680</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6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77536</xdr:rowOff>
    </xdr:from>
    <xdr:to>
      <xdr:col>19</xdr:col>
      <xdr:colOff>133350</xdr:colOff>
      <xdr:row>81</xdr:row>
      <xdr:rowOff>79432</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3964986"/>
          <a:ext cx="889000" cy="1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91932</xdr:rowOff>
    </xdr:from>
    <xdr:to>
      <xdr:col>19</xdr:col>
      <xdr:colOff>184150</xdr:colOff>
      <xdr:row>83</xdr:row>
      <xdr:rowOff>22082</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5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6859</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237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77536</xdr:rowOff>
    </xdr:from>
    <xdr:to>
      <xdr:col>15</xdr:col>
      <xdr:colOff>82550</xdr:colOff>
      <xdr:row>81</xdr:row>
      <xdr:rowOff>82311</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2336800" y="13964986"/>
          <a:ext cx="889000" cy="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58564</xdr:rowOff>
    </xdr:from>
    <xdr:to>
      <xdr:col>15</xdr:col>
      <xdr:colOff>133350</xdr:colOff>
      <xdr:row>82</xdr:row>
      <xdr:rowOff>160164</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1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144941</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203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70245</xdr:rowOff>
    </xdr:from>
    <xdr:to>
      <xdr:col>11</xdr:col>
      <xdr:colOff>31750</xdr:colOff>
      <xdr:row>81</xdr:row>
      <xdr:rowOff>82311</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3957695"/>
          <a:ext cx="8890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63528</xdr:rowOff>
    </xdr:from>
    <xdr:to>
      <xdr:col>11</xdr:col>
      <xdr:colOff>82550</xdr:colOff>
      <xdr:row>82</xdr:row>
      <xdr:rowOff>165128</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122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149905</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20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28350</xdr:rowOff>
    </xdr:from>
    <xdr:to>
      <xdr:col>7</xdr:col>
      <xdr:colOff>31750</xdr:colOff>
      <xdr:row>82</xdr:row>
      <xdr:rowOff>129950</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8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114727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173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66636</xdr:rowOff>
    </xdr:from>
    <xdr:to>
      <xdr:col>23</xdr:col>
      <xdr:colOff>184150</xdr:colOff>
      <xdr:row>81</xdr:row>
      <xdr:rowOff>168236</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3954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83163</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799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28632</xdr:rowOff>
    </xdr:from>
    <xdr:to>
      <xdr:col>19</xdr:col>
      <xdr:colOff>184150</xdr:colOff>
      <xdr:row>81</xdr:row>
      <xdr:rowOff>130232</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3916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140409</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6849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26736</xdr:rowOff>
    </xdr:from>
    <xdr:to>
      <xdr:col>15</xdr:col>
      <xdr:colOff>133350</xdr:colOff>
      <xdr:row>81</xdr:row>
      <xdr:rowOff>128336</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914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138513</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683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31511</xdr:rowOff>
    </xdr:from>
    <xdr:to>
      <xdr:col>11</xdr:col>
      <xdr:colOff>82550</xdr:colOff>
      <xdr:row>81</xdr:row>
      <xdr:rowOff>133111</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918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143288</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687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19445</xdr:rowOff>
    </xdr:from>
    <xdr:to>
      <xdr:col>7</xdr:col>
      <xdr:colOff>31750</xdr:colOff>
      <xdr:row>81</xdr:row>
      <xdr:rowOff>121045</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906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131222</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675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給料表は国家公務員にあわせている。時限的措置の適用状況や職員構成の相違などの影響で毎年増減しているところ、今年度は前年度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をやや上回る結果と</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なった。</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今後も国や近隣自治体、民間企業等の状況を踏まえ、適正な給与水準となるよう努める。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33866</xdr:rowOff>
    </xdr:from>
    <xdr:to>
      <xdr:col>81</xdr:col>
      <xdr:colOff>44450</xdr:colOff>
      <xdr:row>88</xdr:row>
      <xdr:rowOff>100541</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921316"/>
          <a:ext cx="0" cy="12668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72618</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160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100541</xdr:rowOff>
    </xdr:from>
    <xdr:to>
      <xdr:col>81</xdr:col>
      <xdr:colOff>133350</xdr:colOff>
      <xdr:row>88</xdr:row>
      <xdr:rowOff>100541</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188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120243</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664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33866</xdr:rowOff>
    </xdr:from>
    <xdr:to>
      <xdr:col>81</xdr:col>
      <xdr:colOff>133350</xdr:colOff>
      <xdr:row>81</xdr:row>
      <xdr:rowOff>33866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921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81491</xdr:rowOff>
    </xdr:from>
    <xdr:to>
      <xdr:col>81</xdr:col>
      <xdr:colOff>44450</xdr:colOff>
      <xdr:row>86</xdr:row>
      <xdr:rowOff>121709</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4826191"/>
          <a:ext cx="8382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148818</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3791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132291</xdr:rowOff>
    </xdr:from>
    <xdr:to>
      <xdr:col>81</xdr:col>
      <xdr:colOff>95250</xdr:colOff>
      <xdr:row>85</xdr:row>
      <xdr:rowOff>62441</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81491</xdr:rowOff>
    </xdr:from>
    <xdr:to>
      <xdr:col>77</xdr:col>
      <xdr:colOff>44450</xdr:colOff>
      <xdr:row>86</xdr:row>
      <xdr:rowOff>81491</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5290800" y="1482619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152400</xdr:rowOff>
    </xdr:from>
    <xdr:to>
      <xdr:col>77</xdr:col>
      <xdr:colOff>95250</xdr:colOff>
      <xdr:row>85</xdr:row>
      <xdr:rowOff>82550</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92727</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32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81491</xdr:rowOff>
    </xdr:from>
    <xdr:to>
      <xdr:col>72</xdr:col>
      <xdr:colOff>203200</xdr:colOff>
      <xdr:row>86</xdr:row>
      <xdr:rowOff>121709</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4401800" y="14826191"/>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1059</xdr:rowOff>
    </xdr:from>
    <xdr:to>
      <xdr:col>73</xdr:col>
      <xdr:colOff>44450</xdr:colOff>
      <xdr:row>85</xdr:row>
      <xdr:rowOff>102659</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112836</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343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121709</xdr:rowOff>
    </xdr:from>
    <xdr:to>
      <xdr:col>68</xdr:col>
      <xdr:colOff>152400</xdr:colOff>
      <xdr:row>86</xdr:row>
      <xdr:rowOff>161925</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3512800" y="14866409"/>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21166</xdr:rowOff>
    </xdr:from>
    <xdr:to>
      <xdr:col>68</xdr:col>
      <xdr:colOff>203200</xdr:colOff>
      <xdr:row>85</xdr:row>
      <xdr:rowOff>122766</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132943</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21166</xdr:rowOff>
    </xdr:from>
    <xdr:to>
      <xdr:col>64</xdr:col>
      <xdr:colOff>152400</xdr:colOff>
      <xdr:row>85</xdr:row>
      <xdr:rowOff>122766</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132943</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70909</xdr:rowOff>
    </xdr:from>
    <xdr:to>
      <xdr:col>81</xdr:col>
      <xdr:colOff>95250</xdr:colOff>
      <xdr:row>87</xdr:row>
      <xdr:rowOff>1059</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81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42986</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787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30691</xdr:rowOff>
    </xdr:from>
    <xdr:to>
      <xdr:col>77</xdr:col>
      <xdr:colOff>95250</xdr:colOff>
      <xdr:row>86</xdr:row>
      <xdr:rowOff>132291</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77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117068</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8617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30691</xdr:rowOff>
    </xdr:from>
    <xdr:to>
      <xdr:col>73</xdr:col>
      <xdr:colOff>44450</xdr:colOff>
      <xdr:row>86</xdr:row>
      <xdr:rowOff>132291</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77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117068</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4861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70909</xdr:rowOff>
    </xdr:from>
    <xdr:to>
      <xdr:col>68</xdr:col>
      <xdr:colOff>203200</xdr:colOff>
      <xdr:row>87</xdr:row>
      <xdr:rowOff>1059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81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157286</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4901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111125</xdr:rowOff>
    </xdr:from>
    <xdr:to>
      <xdr:col>64</xdr:col>
      <xdr:colOff>152400</xdr:colOff>
      <xdr:row>87</xdr:row>
      <xdr:rowOff>41275</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85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26052</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494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退職者補充を基調とする計画的な新規職員採用と、技術・経験の継承を図る再任用制度の活用を通じ、市全体の職員数の適正化に取り組んでいる。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保育需要の増大への対応や、区画整理やニュータウン地区再整備といった大規模な都市基盤事業の推進に必要な人員を確保した結果、今年度は昨年度を上回る結果となった。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職員数の管理については、引き続き業務効率の向上を図りながら、多様な雇用形態による人材活用を通じて適正水準の維持に努めていく。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3810</xdr:rowOff>
    </xdr:from>
    <xdr:to>
      <xdr:col>81</xdr:col>
      <xdr:colOff>44450</xdr:colOff>
      <xdr:row>66</xdr:row>
      <xdr:rowOff>154940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11936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127017</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4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154940</xdr:rowOff>
    </xdr:from>
    <xdr:to>
      <xdr:col>81</xdr:col>
      <xdr:colOff>133350</xdr:colOff>
      <xdr:row>66</xdr:row>
      <xdr:rowOff>154940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47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90187</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3810</xdr:rowOff>
    </xdr:from>
    <xdr:to>
      <xdr:col>81</xdr:col>
      <xdr:colOff>133350</xdr:colOff>
      <xdr:row>59</xdr:row>
      <xdr:rowOff>3810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11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95250</xdr:rowOff>
    </xdr:from>
    <xdr:to>
      <xdr:col>81</xdr:col>
      <xdr:colOff>44450</xdr:colOff>
      <xdr:row>61</xdr:row>
      <xdr:rowOff>112485</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553700"/>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20881</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650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48804</xdr:rowOff>
    </xdr:from>
    <xdr:to>
      <xdr:col>81</xdr:col>
      <xdr:colOff>95250</xdr:colOff>
      <xdr:row>62</xdr:row>
      <xdr:rowOff>150404</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67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64226</xdr:rowOff>
    </xdr:from>
    <xdr:to>
      <xdr:col>77</xdr:col>
      <xdr:colOff>44450</xdr:colOff>
      <xdr:row>61</xdr:row>
      <xdr:rowOff>95250</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52267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28122</xdr:rowOff>
    </xdr:from>
    <xdr:to>
      <xdr:col>77</xdr:col>
      <xdr:colOff>95250</xdr:colOff>
      <xdr:row>62</xdr:row>
      <xdr:rowOff>129722</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65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114499</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744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26307</xdr:rowOff>
    </xdr:from>
    <xdr:to>
      <xdr:col>72</xdr:col>
      <xdr:colOff>203200</xdr:colOff>
      <xdr:row>61</xdr:row>
      <xdr:rowOff>64226</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484757"/>
          <a:ext cx="8890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544</xdr:rowOff>
    </xdr:from>
    <xdr:to>
      <xdr:col>73</xdr:col>
      <xdr:colOff>44450</xdr:colOff>
      <xdr:row>62</xdr:row>
      <xdr:rowOff>102144</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63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86921</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716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149497</xdr:rowOff>
    </xdr:from>
    <xdr:to>
      <xdr:col>68</xdr:col>
      <xdr:colOff>152400</xdr:colOff>
      <xdr:row>61</xdr:row>
      <xdr:rowOff>26307</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436497"/>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165100</xdr:rowOff>
    </xdr:from>
    <xdr:to>
      <xdr:col>68</xdr:col>
      <xdr:colOff>203200</xdr:colOff>
      <xdr:row>62</xdr:row>
      <xdr:rowOff>95250</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80027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7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168547</xdr:rowOff>
    </xdr:from>
    <xdr:to>
      <xdr:col>64</xdr:col>
      <xdr:colOff>152400</xdr:colOff>
      <xdr:row>62</xdr:row>
      <xdr:rowOff>98697</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83474</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713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61685</xdr:rowOff>
    </xdr:from>
    <xdr:to>
      <xdr:col>81</xdr:col>
      <xdr:colOff>95250</xdr:colOff>
      <xdr:row>61</xdr:row>
      <xdr:rowOff>163285</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52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78212</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365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44450</xdr:rowOff>
    </xdr:from>
    <xdr:to>
      <xdr:col>77</xdr:col>
      <xdr:colOff>95250</xdr:colOff>
      <xdr:row>61</xdr:row>
      <xdr:rowOff>146050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156227</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27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13426</xdr:rowOff>
    </xdr:from>
    <xdr:to>
      <xdr:col>73</xdr:col>
      <xdr:colOff>44450</xdr:colOff>
      <xdr:row>61</xdr:row>
      <xdr:rowOff>115026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47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125203</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240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146957</xdr:rowOff>
    </xdr:from>
    <xdr:to>
      <xdr:col>68</xdr:col>
      <xdr:colOff>203200</xdr:colOff>
      <xdr:row>61</xdr:row>
      <xdr:rowOff>77107</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43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87284</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20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98697</xdr:rowOff>
    </xdr:from>
    <xdr:to>
      <xdr:col>64</xdr:col>
      <xdr:colOff>152400</xdr:colOff>
      <xdr:row>61</xdr:row>
      <xdr:rowOff>28847</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38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39024</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154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今年度は前年度と比較して</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％減少した。減少の主な要因は下水道事業会計における雨水処理に要する経費が減少したことにより、</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公営企業債の元利償還金に対する繰入金が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億円減少したためである。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今後も計画的な借入を行うことにより、健全な財政運営に努める。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129117</xdr:rowOff>
    </xdr:from>
    <xdr:to>
      <xdr:col>81</xdr:col>
      <xdr:colOff>44450</xdr:colOff>
      <xdr:row>44</xdr:row>
      <xdr:rowOff>4233</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301317"/>
          <a:ext cx="0" cy="12467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147760</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52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4233</xdr:rowOff>
    </xdr:from>
    <xdr:to>
      <xdr:col>81</xdr:col>
      <xdr:colOff>133350</xdr:colOff>
      <xdr:row>44</xdr:row>
      <xdr:rowOff>4233</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54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44044</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129117</xdr:rowOff>
    </xdr:from>
    <xdr:to>
      <xdr:col>81</xdr:col>
      <xdr:colOff>133350</xdr:colOff>
      <xdr:row>36</xdr:row>
      <xdr:rowOff>129117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62654</xdr:rowOff>
    </xdr:from>
    <xdr:to>
      <xdr:col>81</xdr:col>
      <xdr:colOff>44450</xdr:colOff>
      <xdr:row>40</xdr:row>
      <xdr:rowOff>94827</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6920654"/>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28381</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714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11854</xdr:rowOff>
    </xdr:from>
    <xdr:to>
      <xdr:col>81</xdr:col>
      <xdr:colOff>95250</xdr:colOff>
      <xdr:row>40</xdr:row>
      <xdr:rowOff>113454</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94827</xdr:rowOff>
    </xdr:from>
    <xdr:to>
      <xdr:col>77</xdr:col>
      <xdr:colOff>44450</xdr:colOff>
      <xdr:row>40</xdr:row>
      <xdr:rowOff>151130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6952827"/>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162577</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151130</xdr:rowOff>
    </xdr:from>
    <xdr:to>
      <xdr:col>72</xdr:col>
      <xdr:colOff>203200</xdr:colOff>
      <xdr:row>41</xdr:row>
      <xdr:rowOff>60113</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700913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92287</xdr:rowOff>
    </xdr:from>
    <xdr:to>
      <xdr:col>73</xdr:col>
      <xdr:colOff>44450</xdr:colOff>
      <xdr:row>41</xdr:row>
      <xdr:rowOff>22437</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32614</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71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60113</xdr:rowOff>
    </xdr:from>
    <xdr:to>
      <xdr:col>68</xdr:col>
      <xdr:colOff>152400</xdr:colOff>
      <xdr:row>41</xdr:row>
      <xdr:rowOff>164677</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7089563"/>
          <a:ext cx="8890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9313</xdr:rowOff>
    </xdr:from>
    <xdr:to>
      <xdr:col>68</xdr:col>
      <xdr:colOff>203200</xdr:colOff>
      <xdr:row>41</xdr:row>
      <xdr:rowOff>110913</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121090</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80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13987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11854</xdr:rowOff>
    </xdr:from>
    <xdr:to>
      <xdr:col>81</xdr:col>
      <xdr:colOff>95250</xdr:colOff>
      <xdr:row>40</xdr:row>
      <xdr:rowOff>113454</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86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155381</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841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44027</xdr:rowOff>
    </xdr:from>
    <xdr:to>
      <xdr:col>77</xdr:col>
      <xdr:colOff>95250</xdr:colOff>
      <xdr:row>40</xdr:row>
      <xdr:rowOff>145627</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90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155804</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6709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100330</xdr:rowOff>
    </xdr:from>
    <xdr:to>
      <xdr:col>73</xdr:col>
      <xdr:colOff>44450</xdr:colOff>
      <xdr:row>41</xdr:row>
      <xdr:rowOff>30480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15257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704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9313</xdr:rowOff>
    </xdr:from>
    <xdr:to>
      <xdr:col>68</xdr:col>
      <xdr:colOff>203200</xdr:colOff>
      <xdr:row>41</xdr:row>
      <xdr:rowOff>110913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703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95690</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712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113877</xdr:rowOff>
    </xdr:from>
    <xdr:to>
      <xdr:col>64</xdr:col>
      <xdr:colOff>152400</xdr:colOff>
      <xdr:row>42</xdr:row>
      <xdr:rowOff>44027</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14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28804</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722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人口急増が始まった昭和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年代半ばからの都市環境整備に多額の地方債を活用したことにより類似団体平均を上回っている。数値を高める主な要因としては、地方債残高及び土地開発公社負債額による影響が大きい。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今年度は前年度と比較して</a:t>
          </a:r>
          <a:r>
            <a:rPr kumimoji="1" lang="en-US" altLang="ja-JP" sz="1300">
              <a:latin typeface="ＭＳ Ｐゴシック" panose="020B0600070205080204" pitchFamily="50" charset="-128"/>
              <a:ea typeface="ＭＳ Ｐゴシック" panose="020B0600070205080204" pitchFamily="50" charset="-128"/>
            </a:rPr>
            <a:t>11.3</a:t>
          </a:r>
          <a:r>
            <a:rPr kumimoji="1" lang="ja-JP" altLang="en-US" sz="1300">
              <a:latin typeface="ＭＳ Ｐゴシック" panose="020B0600070205080204" pitchFamily="50" charset="-128"/>
              <a:ea typeface="ＭＳ Ｐゴシック" panose="020B0600070205080204" pitchFamily="50" charset="-128"/>
            </a:rPr>
            <a:t>％減少している。減少の主な要因は土地開発公社負債額が、経営健全化計画に基づき保有地の売却を進めたことにより、約</a:t>
          </a:r>
          <a:r>
            <a:rPr kumimoji="1" lang="en-US" altLang="ja-JP" sz="1300">
              <a:latin typeface="ＭＳ Ｐゴシック" panose="020B0600070205080204" pitchFamily="50" charset="-128"/>
              <a:ea typeface="ＭＳ Ｐゴシック" panose="020B0600070205080204" pitchFamily="50" charset="-128"/>
            </a:rPr>
            <a:t>14.5</a:t>
          </a:r>
          <a:r>
            <a:rPr kumimoji="1" lang="ja-JP" altLang="en-US" sz="1300">
              <a:latin typeface="ＭＳ Ｐゴシック" panose="020B0600070205080204" pitchFamily="50" charset="-128"/>
              <a:ea typeface="ＭＳ Ｐゴシック" panose="020B0600070205080204" pitchFamily="50" charset="-128"/>
            </a:rPr>
            <a:t>億円減少したためである。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今後も、地方債の計画的な運用と土地開発公社の経営健全化に努める。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50729</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6234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22806</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966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50729</xdr:rowOff>
    </xdr:from>
    <xdr:to>
      <xdr:col>81</xdr:col>
      <xdr:colOff>133350</xdr:colOff>
      <xdr:row>23</xdr:row>
      <xdr:rowOff>50729</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994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72531</xdr:rowOff>
    </xdr:from>
    <xdr:to>
      <xdr:col>81</xdr:col>
      <xdr:colOff>44450</xdr:colOff>
      <xdr:row>17</xdr:row>
      <xdr:rowOff>52564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6179800" y="2815731"/>
          <a:ext cx="838200" cy="151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74312</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4746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57785</xdr:rowOff>
    </xdr:from>
    <xdr:to>
      <xdr:col>81</xdr:col>
      <xdr:colOff>95250</xdr:colOff>
      <xdr:row>15</xdr:row>
      <xdr:rowOff>159385</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62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52564</xdr:rowOff>
    </xdr:from>
    <xdr:to>
      <xdr:col>77</xdr:col>
      <xdr:colOff>44450</xdr:colOff>
      <xdr:row>18</xdr:row>
      <xdr:rowOff>1764</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5290800" y="2967214"/>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150283</xdr:rowOff>
    </xdr:from>
    <xdr:to>
      <xdr:col>77</xdr:col>
      <xdr:colOff>95250</xdr:colOff>
      <xdr:row>16</xdr:row>
      <xdr:rowOff>80433</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72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90610</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490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1764</xdr:rowOff>
    </xdr:from>
    <xdr:to>
      <xdr:col>72</xdr:col>
      <xdr:colOff>203200</xdr:colOff>
      <xdr:row>18</xdr:row>
      <xdr:rowOff>94262</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4401800" y="3087864"/>
          <a:ext cx="889000" cy="92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163689</xdr:rowOff>
    </xdr:from>
    <xdr:to>
      <xdr:col>73</xdr:col>
      <xdr:colOff>44450</xdr:colOff>
      <xdr:row>16</xdr:row>
      <xdr:rowOff>93839</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73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104016</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504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94262</xdr:rowOff>
    </xdr:from>
    <xdr:to>
      <xdr:col>68</xdr:col>
      <xdr:colOff>152400</xdr:colOff>
      <xdr:row>19</xdr:row>
      <xdr:rowOff>71614</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3512800" y="3180362"/>
          <a:ext cx="889000" cy="148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78034</xdr:rowOff>
    </xdr:from>
    <xdr:to>
      <xdr:col>68</xdr:col>
      <xdr:colOff>203200</xdr:colOff>
      <xdr:row>17</xdr:row>
      <xdr:rowOff>8184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82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18361</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590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9807</xdr:rowOff>
    </xdr:from>
    <xdr:to>
      <xdr:col>64</xdr:col>
      <xdr:colOff>152400</xdr:colOff>
      <xdr:row>17</xdr:row>
      <xdr:rowOff>111407</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924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121584</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693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21731</xdr:rowOff>
    </xdr:from>
    <xdr:to>
      <xdr:col>81</xdr:col>
      <xdr:colOff>95250</xdr:colOff>
      <xdr:row>16</xdr:row>
      <xdr:rowOff>123331</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967200" y="2764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165258</xdr:rowOff>
    </xdr:from>
    <xdr:ext cx="762000" cy="259045"/>
    <xdr:sp macro="" textlink="">
      <xdr:nvSpPr>
        <xdr:cNvPr id="463" name="将来負担の状況該当値テキスト">
          <a:extLst>
            <a:ext uri="{FF2B5EF4-FFF2-40B4-BE49-F238E27FC236}">
              <a16:creationId xmlns:a16="http://schemas.microsoft.com/office/drawing/2014/main" id="{00000000-0008-0000-0300-0000CF010000}"/>
            </a:ext>
          </a:extLst>
        </xdr:cNvPr>
        <xdr:cNvSpPr txBox="1"/>
      </xdr:nvSpPr>
      <xdr:spPr>
        <a:xfrm>
          <a:off x="17106900" y="2737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1764</xdr:rowOff>
    </xdr:from>
    <xdr:to>
      <xdr:col>77</xdr:col>
      <xdr:colOff>95250</xdr:colOff>
      <xdr:row>17</xdr:row>
      <xdr:rowOff>103364</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129000" y="2916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88141</xdr:rowOff>
    </xdr:from>
    <xdr:ext cx="7366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798800" y="3002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122414</xdr:rowOff>
    </xdr:from>
    <xdr:to>
      <xdr:col>73</xdr:col>
      <xdr:colOff>44450</xdr:colOff>
      <xdr:row>18</xdr:row>
      <xdr:rowOff>52564</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5240000" y="3037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37341</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909800" y="3123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43462</xdr:rowOff>
    </xdr:from>
    <xdr:to>
      <xdr:col>68</xdr:col>
      <xdr:colOff>203200</xdr:colOff>
      <xdr:row>18</xdr:row>
      <xdr:rowOff>145062</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4351000" y="3129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129839</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020800" y="3215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20814</xdr:rowOff>
    </xdr:from>
    <xdr:to>
      <xdr:col>64</xdr:col>
      <xdr:colOff>152400</xdr:colOff>
      <xdr:row>19</xdr:row>
      <xdr:rowOff>122414</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3462000" y="3278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107191</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131800" y="3364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愛知県春日井市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312,007
304,613
92.78
98,007,733
95,855,707
1,784,933
57,761,848
79,765,833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33.2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人件費に係る経常収支比率は、国家公務委員の給与制度の改定等に伴う給与等の改定により、充当一般財源が約</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億円増加したため、前年度と比較すると</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今後も、定年延長等の国の動向を注視しつつ、適正な人員配置を実施し、人件費の適正化に努める。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69850</xdr:rowOff>
    </xdr:from>
    <xdr:to>
      <xdr:col>26</xdr:col>
      <xdr:colOff>184150</xdr:colOff>
      <xdr:row>42</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12700</xdr:rowOff>
    </xdr:from>
    <xdr:to>
      <xdr:col>26</xdr:col>
      <xdr:colOff>184150</xdr:colOff>
      <xdr:row>39</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127000</xdr:rowOff>
    </xdr:from>
    <xdr:to>
      <xdr:col>26</xdr:col>
      <xdr:colOff>184150</xdr:colOff>
      <xdr:row>35</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69850</xdr:rowOff>
    </xdr:from>
    <xdr:to>
      <xdr:col>26</xdr:col>
      <xdr:colOff>184150</xdr:colOff>
      <xdr:row>32</xdr:row>
      <xdr:rowOff>69850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99077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3" name="テキスト ボックス 62">
          <a:extLst>
            <a:ext uri="{FF2B5EF4-FFF2-40B4-BE49-F238E27FC236}">
              <a16:creationId xmlns:a16="http://schemas.microsoft.com/office/drawing/2014/main" id="{00000000-0008-0000-0400-00003F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4" name="人件費グラフ枠">
          <a:extLst>
            <a:ext uri="{FF2B5EF4-FFF2-40B4-BE49-F238E27FC236}">
              <a16:creationId xmlns:a16="http://schemas.microsoft.com/office/drawing/2014/main" id="{00000000-0008-0000-0400-000040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88900</xdr:rowOff>
    </xdr:from>
    <xdr:to>
      <xdr:col>24</xdr:col>
      <xdr:colOff>25400</xdr:colOff>
      <xdr:row>41</xdr:row>
      <xdr:rowOff>60325</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flipV="1">
          <a:off x="4826000" y="5746750"/>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32402</xdr:rowOff>
    </xdr:from>
    <xdr:ext cx="762000" cy="259045"/>
    <xdr:sp macro="" textlink="">
      <xdr:nvSpPr>
        <xdr:cNvPr id="66" name="人件費最小値テキスト">
          <a:extLst>
            <a:ext uri="{FF2B5EF4-FFF2-40B4-BE49-F238E27FC236}">
              <a16:creationId xmlns:a16="http://schemas.microsoft.com/office/drawing/2014/main" id="{00000000-0008-0000-0400-000042000000}"/>
            </a:ext>
          </a:extLst>
        </xdr:cNvPr>
        <xdr:cNvSpPr txBox="1"/>
      </xdr:nvSpPr>
      <xdr:spPr>
        <a:xfrm>
          <a:off x="4914900" y="7061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60325</xdr:rowOff>
    </xdr:from>
    <xdr:to>
      <xdr:col>24</xdr:col>
      <xdr:colOff>114300</xdr:colOff>
      <xdr:row>41</xdr:row>
      <xdr:rowOff>60325</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7089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3827</xdr:rowOff>
    </xdr:from>
    <xdr:ext cx="762000" cy="259045"/>
    <xdr:sp macro="" textlink="">
      <xdr:nvSpPr>
        <xdr:cNvPr id="68" name="人件費最大値テキスト">
          <a:extLst>
            <a:ext uri="{FF2B5EF4-FFF2-40B4-BE49-F238E27FC236}">
              <a16:creationId xmlns:a16="http://schemas.microsoft.com/office/drawing/2014/main" id="{00000000-0008-0000-0400-000044000000}"/>
            </a:ext>
          </a:extLst>
        </xdr:cNvPr>
        <xdr:cNvSpPr txBox="1"/>
      </xdr:nvSpPr>
      <xdr:spPr>
        <a:xfrm>
          <a:off x="4914900" y="54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88900</xdr:rowOff>
    </xdr:from>
    <xdr:to>
      <xdr:col>24</xdr:col>
      <xdr:colOff>114300</xdr:colOff>
      <xdr:row>33</xdr:row>
      <xdr:rowOff>88900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4737100" y="5746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98425</xdr:rowOff>
    </xdr:from>
    <xdr:to>
      <xdr:col>24</xdr:col>
      <xdr:colOff>25400</xdr:colOff>
      <xdr:row>35</xdr:row>
      <xdr:rowOff>107950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3987800" y="609917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29227</xdr:rowOff>
    </xdr:from>
    <xdr:ext cx="762000" cy="259045"/>
    <xdr:sp macro="" textlink="">
      <xdr:nvSpPr>
        <xdr:cNvPr id="71" name="人件費平均値テキスト">
          <a:extLst>
            <a:ext uri="{FF2B5EF4-FFF2-40B4-BE49-F238E27FC236}">
              <a16:creationId xmlns:a16="http://schemas.microsoft.com/office/drawing/2014/main" id="{00000000-0008-0000-0400-000047000000}"/>
            </a:ext>
          </a:extLst>
        </xdr:cNvPr>
        <xdr:cNvSpPr txBox="1"/>
      </xdr:nvSpPr>
      <xdr:spPr>
        <a:xfrm>
          <a:off x="4914900" y="6372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57150</xdr:rowOff>
    </xdr:from>
    <xdr:to>
      <xdr:col>24</xdr:col>
      <xdr:colOff>76200</xdr:colOff>
      <xdr:row>37</xdr:row>
      <xdr:rowOff>158750</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47752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98425</xdr:rowOff>
    </xdr:from>
    <xdr:to>
      <xdr:col>19</xdr:col>
      <xdr:colOff>187325</xdr:colOff>
      <xdr:row>35</xdr:row>
      <xdr:rowOff>146050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3098800" y="609917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47625</xdr:rowOff>
    </xdr:from>
    <xdr:to>
      <xdr:col>20</xdr:col>
      <xdr:colOff>38100</xdr:colOff>
      <xdr:row>37</xdr:row>
      <xdr:rowOff>149225</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3937000" y="639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134002</xdr:rowOff>
    </xdr:from>
    <xdr:ext cx="7366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3606800" y="64776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117475</xdr:rowOff>
    </xdr:from>
    <xdr:to>
      <xdr:col>15</xdr:col>
      <xdr:colOff>98425</xdr:colOff>
      <xdr:row>35</xdr:row>
      <xdr:rowOff>146050</xdr:rowOff>
    </xdr:to>
    <xdr:cxnSp macro="">
      <xdr:nvCxnSpPr>
        <xdr:cNvPr id="76" name="直線コネクタ 75">
          <a:extLst>
            <a:ext uri="{FF2B5EF4-FFF2-40B4-BE49-F238E27FC236}">
              <a16:creationId xmlns:a16="http://schemas.microsoft.com/office/drawing/2014/main" id="{00000000-0008-0000-0400-00004C000000}"/>
            </a:ext>
          </a:extLst>
        </xdr:cNvPr>
        <xdr:cNvCxnSpPr/>
      </xdr:nvCxnSpPr>
      <xdr:spPr>
        <a:xfrm>
          <a:off x="2209800" y="611822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76200</xdr:rowOff>
    </xdr:from>
    <xdr:to>
      <xdr:col>15</xdr:col>
      <xdr:colOff>149225</xdr:colOff>
      <xdr:row>38</xdr:row>
      <xdr:rowOff>6350</xdr:rowOff>
    </xdr:to>
    <xdr:sp macro="" textlink="">
      <xdr:nvSpPr>
        <xdr:cNvPr id="77" name="フローチャート: 判断 76">
          <a:extLst>
            <a:ext uri="{FF2B5EF4-FFF2-40B4-BE49-F238E27FC236}">
              <a16:creationId xmlns:a16="http://schemas.microsoft.com/office/drawing/2014/main" id="{00000000-0008-0000-0400-00004D000000}"/>
            </a:ext>
          </a:extLst>
        </xdr:cNvPr>
        <xdr:cNvSpPr/>
      </xdr:nvSpPr>
      <xdr:spPr>
        <a:xfrm>
          <a:off x="3048000" y="64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162577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2717800" y="650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117475</xdr:rowOff>
    </xdr:from>
    <xdr:to>
      <xdr:col>11</xdr:col>
      <xdr:colOff>9525</xdr:colOff>
      <xdr:row>36</xdr:row>
      <xdr:rowOff>3175</xdr:rowOff>
    </xdr:to>
    <xdr:cxnSp macro="">
      <xdr:nvCxnSpPr>
        <xdr:cNvPr id="79" name="直線コネクタ 78">
          <a:extLst>
            <a:ext uri="{FF2B5EF4-FFF2-40B4-BE49-F238E27FC236}">
              <a16:creationId xmlns:a16="http://schemas.microsoft.com/office/drawing/2014/main" id="{00000000-0008-0000-0400-00004F000000}"/>
            </a:ext>
          </a:extLst>
        </xdr:cNvPr>
        <xdr:cNvCxnSpPr/>
      </xdr:nvCxnSpPr>
      <xdr:spPr>
        <a:xfrm flipV="1">
          <a:off x="1320800" y="611822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28575</xdr:rowOff>
    </xdr:from>
    <xdr:to>
      <xdr:col>11</xdr:col>
      <xdr:colOff>60325</xdr:colOff>
      <xdr:row>37</xdr:row>
      <xdr:rowOff>130175</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2159000" y="637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114952</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828800" y="6458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85725</xdr:rowOff>
    </xdr:from>
    <xdr:to>
      <xdr:col>6</xdr:col>
      <xdr:colOff>171450</xdr:colOff>
      <xdr:row>38</xdr:row>
      <xdr:rowOff>15875</xdr:rowOff>
    </xdr:to>
    <xdr:sp macro="" textlink="">
      <xdr:nvSpPr>
        <xdr:cNvPr id="82" name="フローチャート: 判断 81">
          <a:extLst>
            <a:ext uri="{FF2B5EF4-FFF2-40B4-BE49-F238E27FC236}">
              <a16:creationId xmlns:a16="http://schemas.microsoft.com/office/drawing/2014/main" id="{00000000-0008-0000-0400-000052000000}"/>
            </a:ext>
          </a:extLst>
        </xdr:cNvPr>
        <xdr:cNvSpPr/>
      </xdr:nvSpPr>
      <xdr:spPr>
        <a:xfrm>
          <a:off x="1270000" y="642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652</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939800" y="6515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7" name="テキスト ボックス 86">
          <a:extLst>
            <a:ext uri="{FF2B5EF4-FFF2-40B4-BE49-F238E27FC236}">
              <a16:creationId xmlns:a16="http://schemas.microsoft.com/office/drawing/2014/main" id="{00000000-0008-0000-0400-000057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57150</xdr:rowOff>
    </xdr:from>
    <xdr:to>
      <xdr:col>24</xdr:col>
      <xdr:colOff>76200</xdr:colOff>
      <xdr:row>35</xdr:row>
      <xdr:rowOff>158750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47752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73677</xdr:rowOff>
    </xdr:from>
    <xdr:ext cx="762000" cy="259045"/>
    <xdr:sp macro="" textlink="">
      <xdr:nvSpPr>
        <xdr:cNvPr id="90" name="人件費該当値テキスト">
          <a:extLst>
            <a:ext uri="{FF2B5EF4-FFF2-40B4-BE49-F238E27FC236}">
              <a16:creationId xmlns:a16="http://schemas.microsoft.com/office/drawing/2014/main" id="{00000000-0008-0000-0400-00005A000000}"/>
            </a:ext>
          </a:extLst>
        </xdr:cNvPr>
        <xdr:cNvSpPr txBox="1"/>
      </xdr:nvSpPr>
      <xdr:spPr>
        <a:xfrm>
          <a:off x="49149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47625</xdr:rowOff>
    </xdr:from>
    <xdr:to>
      <xdr:col>20</xdr:col>
      <xdr:colOff>38100</xdr:colOff>
      <xdr:row>35</xdr:row>
      <xdr:rowOff>149225</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937000" y="6048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159402</xdr:rowOff>
    </xdr:from>
    <xdr:ext cx="7366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3606800" y="5817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95250</xdr:rowOff>
    </xdr:from>
    <xdr:to>
      <xdr:col>15</xdr:col>
      <xdr:colOff>149225</xdr:colOff>
      <xdr:row>36</xdr:row>
      <xdr:rowOff>25400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3048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35577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2717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66675</xdr:rowOff>
    </xdr:from>
    <xdr:to>
      <xdr:col>11</xdr:col>
      <xdr:colOff>60325</xdr:colOff>
      <xdr:row>35</xdr:row>
      <xdr:rowOff>168275</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2159000" y="606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7002</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1828800" y="5836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123825</xdr:rowOff>
    </xdr:from>
    <xdr:to>
      <xdr:col>6</xdr:col>
      <xdr:colOff>171450</xdr:colOff>
      <xdr:row>36</xdr:row>
      <xdr:rowOff>53975</xdr:rowOff>
    </xdr:to>
    <xdr:sp macro="" textlink="">
      <xdr:nvSpPr>
        <xdr:cNvPr id="97" name="楕円 96">
          <a:extLst>
            <a:ext uri="{FF2B5EF4-FFF2-40B4-BE49-F238E27FC236}">
              <a16:creationId xmlns:a16="http://schemas.microsoft.com/office/drawing/2014/main" id="{00000000-0008-0000-0400-000061000000}"/>
            </a:ext>
          </a:extLst>
        </xdr:cNvPr>
        <xdr:cNvSpPr/>
      </xdr:nvSpPr>
      <xdr:spPr>
        <a:xfrm>
          <a:off x="1270000" y="6124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64152</xdr:rowOff>
    </xdr:from>
    <xdr:ext cx="762000" cy="259045"/>
    <xdr:sp macro="" textlink="">
      <xdr:nvSpPr>
        <xdr:cNvPr id="98" name="テキスト ボックス 97">
          <a:extLst>
            <a:ext uri="{FF2B5EF4-FFF2-40B4-BE49-F238E27FC236}">
              <a16:creationId xmlns:a16="http://schemas.microsoft.com/office/drawing/2014/main" id="{00000000-0008-0000-0400-000062000000}"/>
            </a:ext>
          </a:extLst>
        </xdr:cNvPr>
        <xdr:cNvSpPr txBox="1"/>
      </xdr:nvSpPr>
      <xdr:spPr>
        <a:xfrm>
          <a:off x="939800" y="5893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7" name="正方形/長方形 106">
          <a:extLst>
            <a:ext uri="{FF2B5EF4-FFF2-40B4-BE49-F238E27FC236}">
              <a16:creationId xmlns:a16="http://schemas.microsoft.com/office/drawing/2014/main" id="{00000000-0008-0000-0400-00006B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8" name="正方形/長方形 107">
          <a:extLst>
            <a:ext uri="{FF2B5EF4-FFF2-40B4-BE49-F238E27FC236}">
              <a16:creationId xmlns:a16="http://schemas.microsoft.com/office/drawing/2014/main" id="{00000000-0008-0000-0400-00006C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物件費に係る経常収支比率は、高蔵寺まなびと交流センターの指定管理業務委託の開始、住民票等のコンビニ交付事業の開始等により充当一般財源が約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億円増加したため、前年度と比較すると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今後についても、人件費単価の増加に伴う委託料等の増加により、物件費は増加する見込みであるため、事業の見直し等による経費の削減に努める。</a:t>
          </a:r>
        </a:p>
      </xdr:txBody>
    </xdr:sp>
    <xdr:clientData/>
  </xdr:twoCellAnchor>
  <xdr:oneCellAnchor>
    <xdr:from>
      <xdr:col>62</xdr:col>
      <xdr:colOff>6350</xdr:colOff>
      <xdr:row>9</xdr:row>
      <xdr:rowOff>107950</xdr:rowOff>
    </xdr:from>
    <xdr:ext cx="298543" cy="225703"/>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6" name="テキスト ボックス 125">
          <a:extLst>
            <a:ext uri="{FF2B5EF4-FFF2-40B4-BE49-F238E27FC236}">
              <a16:creationId xmlns:a16="http://schemas.microsoft.com/office/drawing/2014/main" id="{00000000-0008-0000-0400-00007E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7" name="物件費グラフ枠">
          <a:extLst>
            <a:ext uri="{FF2B5EF4-FFF2-40B4-BE49-F238E27FC236}">
              <a16:creationId xmlns:a16="http://schemas.microsoft.com/office/drawing/2014/main" id="{00000000-0008-0000-0400-00007F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80736</xdr:rowOff>
    </xdr:from>
    <xdr:to>
      <xdr:col>82</xdr:col>
      <xdr:colOff>107950</xdr:colOff>
      <xdr:row>21</xdr:row>
      <xdr:rowOff>146050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6510000" y="2309586"/>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118127</xdr:rowOff>
    </xdr:from>
    <xdr:ext cx="762000" cy="259045"/>
    <xdr:sp macro="" textlink="">
      <xdr:nvSpPr>
        <xdr:cNvPr id="129" name="物件費最小値テキスト">
          <a:extLst>
            <a:ext uri="{FF2B5EF4-FFF2-40B4-BE49-F238E27FC236}">
              <a16:creationId xmlns:a16="http://schemas.microsoft.com/office/drawing/2014/main" id="{00000000-0008-0000-0400-000081000000}"/>
            </a:ext>
          </a:extLst>
        </xdr:cNvPr>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146050</xdr:rowOff>
    </xdr:from>
    <xdr:to>
      <xdr:col>82</xdr:col>
      <xdr:colOff>196850</xdr:colOff>
      <xdr:row>21</xdr:row>
      <xdr:rowOff>146050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167113</xdr:rowOff>
    </xdr:from>
    <xdr:ext cx="762000" cy="259045"/>
    <xdr:sp macro="" textlink="">
      <xdr:nvSpPr>
        <xdr:cNvPr id="131" name="物件費最大値テキスト">
          <a:extLst>
            <a:ext uri="{FF2B5EF4-FFF2-40B4-BE49-F238E27FC236}">
              <a16:creationId xmlns:a16="http://schemas.microsoft.com/office/drawing/2014/main" id="{00000000-0008-0000-0400-000083000000}"/>
            </a:ext>
          </a:extLst>
        </xdr:cNvPr>
        <xdr:cNvSpPr txBox="1"/>
      </xdr:nvSpPr>
      <xdr:spPr>
        <a:xfrm>
          <a:off x="16598900" y="2053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80736</xdr:rowOff>
    </xdr:from>
    <xdr:to>
      <xdr:col>82</xdr:col>
      <xdr:colOff>196850</xdr:colOff>
      <xdr:row>13</xdr:row>
      <xdr:rowOff>80736</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6421100" y="2309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146050</xdr:rowOff>
    </xdr:from>
    <xdr:to>
      <xdr:col>82</xdr:col>
      <xdr:colOff>107950</xdr:colOff>
      <xdr:row>18</xdr:row>
      <xdr:rowOff>50800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5671800" y="30607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68234</xdr:rowOff>
    </xdr:from>
    <xdr:ext cx="762000" cy="259045"/>
    <xdr:sp macro="" textlink="">
      <xdr:nvSpPr>
        <xdr:cNvPr id="134" name="物件費平均値テキスト">
          <a:extLst>
            <a:ext uri="{FF2B5EF4-FFF2-40B4-BE49-F238E27FC236}">
              <a16:creationId xmlns:a16="http://schemas.microsoft.com/office/drawing/2014/main" id="{00000000-0008-0000-0400-000086000000}"/>
            </a:ext>
          </a:extLst>
        </xdr:cNvPr>
        <xdr:cNvSpPr txBox="1"/>
      </xdr:nvSpPr>
      <xdr:spPr>
        <a:xfrm>
          <a:off x="16598900" y="28114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51707</xdr:rowOff>
    </xdr:from>
    <xdr:to>
      <xdr:col>82</xdr:col>
      <xdr:colOff>158750</xdr:colOff>
      <xdr:row>17</xdr:row>
      <xdr:rowOff>153307</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6459200" y="296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146050</xdr:rowOff>
    </xdr:from>
    <xdr:to>
      <xdr:col>78</xdr:col>
      <xdr:colOff>69850</xdr:colOff>
      <xdr:row>17</xdr:row>
      <xdr:rowOff>167821</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4782800" y="3060700"/>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8164</xdr:rowOff>
    </xdr:from>
    <xdr:to>
      <xdr:col>78</xdr:col>
      <xdr:colOff>120650</xdr:colOff>
      <xdr:row>17</xdr:row>
      <xdr:rowOff>109764</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5621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119941</xdr:rowOff>
    </xdr:from>
    <xdr:ext cx="7366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290800" y="2691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146050</xdr:rowOff>
    </xdr:from>
    <xdr:to>
      <xdr:col>73</xdr:col>
      <xdr:colOff>180975</xdr:colOff>
      <xdr:row>17</xdr:row>
      <xdr:rowOff>167821</xdr:rowOff>
    </xdr:to>
    <xdr:cxnSp macro="">
      <xdr:nvCxnSpPr>
        <xdr:cNvPr id="139" name="直線コネクタ 138">
          <a:extLst>
            <a:ext uri="{FF2B5EF4-FFF2-40B4-BE49-F238E27FC236}">
              <a16:creationId xmlns:a16="http://schemas.microsoft.com/office/drawing/2014/main" id="{00000000-0008-0000-0400-00008B000000}"/>
            </a:ext>
          </a:extLst>
        </xdr:cNvPr>
        <xdr:cNvCxnSpPr/>
      </xdr:nvCxnSpPr>
      <xdr:spPr>
        <a:xfrm>
          <a:off x="13893800" y="3060700"/>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8164</xdr:rowOff>
    </xdr:from>
    <xdr:to>
      <xdr:col>74</xdr:col>
      <xdr:colOff>31750</xdr:colOff>
      <xdr:row>17</xdr:row>
      <xdr:rowOff>109764</xdr:rowOff>
    </xdr:to>
    <xdr:sp macro="" textlink="">
      <xdr:nvSpPr>
        <xdr:cNvPr id="140" name="フローチャート: 判断 139">
          <a:extLst>
            <a:ext uri="{FF2B5EF4-FFF2-40B4-BE49-F238E27FC236}">
              <a16:creationId xmlns:a16="http://schemas.microsoft.com/office/drawing/2014/main" id="{00000000-0008-0000-0400-00008C000000}"/>
            </a:ext>
          </a:extLst>
        </xdr:cNvPr>
        <xdr:cNvSpPr/>
      </xdr:nvSpPr>
      <xdr:spPr>
        <a:xfrm>
          <a:off x="14732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119941</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401800" y="2691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15421</xdr:rowOff>
    </xdr:from>
    <xdr:to>
      <xdr:col>69</xdr:col>
      <xdr:colOff>92075</xdr:colOff>
      <xdr:row>17</xdr:row>
      <xdr:rowOff>146050</xdr:rowOff>
    </xdr:to>
    <xdr:cxnSp macro="">
      <xdr:nvCxnSpPr>
        <xdr:cNvPr id="142" name="直線コネクタ 141">
          <a:extLst>
            <a:ext uri="{FF2B5EF4-FFF2-40B4-BE49-F238E27FC236}">
              <a16:creationId xmlns:a16="http://schemas.microsoft.com/office/drawing/2014/main" id="{00000000-0008-0000-0400-00008E000000}"/>
            </a:ext>
          </a:extLst>
        </xdr:cNvPr>
        <xdr:cNvCxnSpPr/>
      </xdr:nvCxnSpPr>
      <xdr:spPr>
        <a:xfrm>
          <a:off x="13004800" y="2930071"/>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103414</xdr:rowOff>
    </xdr:from>
    <xdr:to>
      <xdr:col>69</xdr:col>
      <xdr:colOff>142875</xdr:colOff>
      <xdr:row>17</xdr:row>
      <xdr:rowOff>33564</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3843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43741</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512800" y="261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114300</xdr:rowOff>
    </xdr:from>
    <xdr:to>
      <xdr:col>65</xdr:col>
      <xdr:colOff>53975</xdr:colOff>
      <xdr:row>17</xdr:row>
      <xdr:rowOff>44450</xdr:rowOff>
    </xdr:to>
    <xdr:sp macro="" textlink="">
      <xdr:nvSpPr>
        <xdr:cNvPr id="145" name="フローチャート: 判断 144">
          <a:extLst>
            <a:ext uri="{FF2B5EF4-FFF2-40B4-BE49-F238E27FC236}">
              <a16:creationId xmlns:a16="http://schemas.microsoft.com/office/drawing/2014/main" id="{00000000-0008-0000-0400-000091000000}"/>
            </a:ext>
          </a:extLst>
        </xdr:cNvPr>
        <xdr:cNvSpPr/>
      </xdr:nvSpPr>
      <xdr:spPr>
        <a:xfrm>
          <a:off x="12954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54627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2623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0</xdr:rowOff>
    </xdr:from>
    <xdr:to>
      <xdr:col>82</xdr:col>
      <xdr:colOff>158750</xdr:colOff>
      <xdr:row>18</xdr:row>
      <xdr:rowOff>101600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64592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143527</xdr:rowOff>
    </xdr:from>
    <xdr:ext cx="762000" cy="259045"/>
    <xdr:sp macro="" textlink="">
      <xdr:nvSpPr>
        <xdr:cNvPr id="153" name="物件費該当値テキスト">
          <a:extLst>
            <a:ext uri="{FF2B5EF4-FFF2-40B4-BE49-F238E27FC236}">
              <a16:creationId xmlns:a16="http://schemas.microsoft.com/office/drawing/2014/main" id="{00000000-0008-0000-0400-000099000000}"/>
            </a:ext>
          </a:extLst>
        </xdr:cNvPr>
        <xdr:cNvSpPr txBox="1"/>
      </xdr:nvSpPr>
      <xdr:spPr>
        <a:xfrm>
          <a:off x="16598900" y="305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95250</xdr:rowOff>
    </xdr:from>
    <xdr:to>
      <xdr:col>78</xdr:col>
      <xdr:colOff>120650</xdr:colOff>
      <xdr:row>18</xdr:row>
      <xdr:rowOff>25400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5621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10177</xdr:rowOff>
    </xdr:from>
    <xdr:ext cx="7366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5290800" y="309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117021</xdr:rowOff>
    </xdr:from>
    <xdr:to>
      <xdr:col>74</xdr:col>
      <xdr:colOff>31750</xdr:colOff>
      <xdr:row>18</xdr:row>
      <xdr:rowOff>47171</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4732000" y="303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31948</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4401800" y="3118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95250</xdr:rowOff>
    </xdr:from>
    <xdr:to>
      <xdr:col>69</xdr:col>
      <xdr:colOff>142875</xdr:colOff>
      <xdr:row>18</xdr:row>
      <xdr:rowOff>25400</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3843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10177</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3512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136071</xdr:rowOff>
    </xdr:from>
    <xdr:to>
      <xdr:col>65</xdr:col>
      <xdr:colOff>53975</xdr:colOff>
      <xdr:row>17</xdr:row>
      <xdr:rowOff>66221</xdr:rowOff>
    </xdr:to>
    <xdr:sp macro="" textlink="">
      <xdr:nvSpPr>
        <xdr:cNvPr id="160" name="楕円 159">
          <a:extLst>
            <a:ext uri="{FF2B5EF4-FFF2-40B4-BE49-F238E27FC236}">
              <a16:creationId xmlns:a16="http://schemas.microsoft.com/office/drawing/2014/main" id="{00000000-0008-0000-0400-0000A0000000}"/>
            </a:ext>
          </a:extLst>
        </xdr:cNvPr>
        <xdr:cNvSpPr/>
      </xdr:nvSpPr>
      <xdr:spPr>
        <a:xfrm>
          <a:off x="12954000" y="287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50998</xdr:rowOff>
    </xdr:from>
    <xdr:ext cx="762000" cy="259045"/>
    <xdr:sp macro="" textlink="">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12623800" y="2965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70" name="正方形/長方形 169">
          <a:extLst>
            <a:ext uri="{FF2B5EF4-FFF2-40B4-BE49-F238E27FC236}">
              <a16:creationId xmlns:a16="http://schemas.microsoft.com/office/drawing/2014/main" id="{00000000-0008-0000-0400-0000AA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71" name="正方形/長方形 170">
          <a:extLst>
            <a:ext uri="{FF2B5EF4-FFF2-40B4-BE49-F238E27FC236}">
              <a16:creationId xmlns:a16="http://schemas.microsoft.com/office/drawing/2014/main" id="{00000000-0008-0000-0400-0000AB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扶助費に係る経常収支比率は、私立保育園等の５園の新規開園による私立保育園等運営費の増加、障がい者福祉サービスの利用者増加による障がい者福祉費の増加などにより、充当一般財源が約</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億円増加したため、前年度と比較すると</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今後についても、高齢化等に伴い扶助費は増加する見込みであるため、事業の見直し等による経費の削減に努める。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8" name="扶助費グラフ枠">
          <a:extLst>
            <a:ext uri="{FF2B5EF4-FFF2-40B4-BE49-F238E27FC236}">
              <a16:creationId xmlns:a16="http://schemas.microsoft.com/office/drawing/2014/main" id="{00000000-0008-0000-0400-0000BC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63500</xdr:rowOff>
    </xdr:from>
    <xdr:to>
      <xdr:col>24</xdr:col>
      <xdr:colOff>25400</xdr:colOff>
      <xdr:row>60</xdr:row>
      <xdr:rowOff>114300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4826000" y="8978900"/>
          <a:ext cx="0" cy="142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86377</xdr:rowOff>
    </xdr:from>
    <xdr:ext cx="762000" cy="259045"/>
    <xdr:sp macro="" textlink="">
      <xdr:nvSpPr>
        <xdr:cNvPr id="190" name="扶助費最小値テキスト">
          <a:extLst>
            <a:ext uri="{FF2B5EF4-FFF2-40B4-BE49-F238E27FC236}">
              <a16:creationId xmlns:a16="http://schemas.microsoft.com/office/drawing/2014/main" id="{00000000-0008-0000-0400-0000BE000000}"/>
            </a:ext>
          </a:extLst>
        </xdr:cNvPr>
        <xdr:cNvSpPr txBox="1"/>
      </xdr:nvSpPr>
      <xdr:spPr>
        <a:xfrm>
          <a:off x="4914900" y="1037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114300</xdr:rowOff>
    </xdr:from>
    <xdr:to>
      <xdr:col>24</xdr:col>
      <xdr:colOff>114300</xdr:colOff>
      <xdr:row>60</xdr:row>
      <xdr:rowOff>114300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1040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149877</xdr:rowOff>
    </xdr:from>
    <xdr:ext cx="762000" cy="259045"/>
    <xdr:sp macro="" textlink="">
      <xdr:nvSpPr>
        <xdr:cNvPr id="192" name="扶助費最大値テキスト">
          <a:extLst>
            <a:ext uri="{FF2B5EF4-FFF2-40B4-BE49-F238E27FC236}">
              <a16:creationId xmlns:a16="http://schemas.microsoft.com/office/drawing/2014/main" id="{00000000-0008-0000-0400-0000C0000000}"/>
            </a:ext>
          </a:extLst>
        </xdr:cNvPr>
        <xdr:cNvSpPr txBox="1"/>
      </xdr:nvSpPr>
      <xdr:spPr>
        <a:xfrm>
          <a:off x="4914900" y="872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63500</xdr:rowOff>
    </xdr:from>
    <xdr:to>
      <xdr:col>24</xdr:col>
      <xdr:colOff>114300</xdr:colOff>
      <xdr:row>52</xdr:row>
      <xdr:rowOff>63500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4737100" y="897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38100</xdr:rowOff>
    </xdr:from>
    <xdr:to>
      <xdr:col>24</xdr:col>
      <xdr:colOff>25400</xdr:colOff>
      <xdr:row>58</xdr:row>
      <xdr:rowOff>76200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3987800" y="99822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29227</xdr:rowOff>
    </xdr:from>
    <xdr:ext cx="762000" cy="259045"/>
    <xdr:sp macro="" textlink="">
      <xdr:nvSpPr>
        <xdr:cNvPr id="195" name="扶助費平均値テキスト">
          <a:extLst>
            <a:ext uri="{FF2B5EF4-FFF2-40B4-BE49-F238E27FC236}">
              <a16:creationId xmlns:a16="http://schemas.microsoft.com/office/drawing/2014/main" id="{00000000-0008-0000-0400-0000C3000000}"/>
            </a:ext>
          </a:extLst>
        </xdr:cNvPr>
        <xdr:cNvSpPr txBox="1"/>
      </xdr:nvSpPr>
      <xdr:spPr>
        <a:xfrm>
          <a:off x="4914900" y="945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12700</xdr:rowOff>
    </xdr:from>
    <xdr:to>
      <xdr:col>24</xdr:col>
      <xdr:colOff>76200</xdr:colOff>
      <xdr:row>56</xdr:row>
      <xdr:rowOff>114300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47752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38100</xdr:rowOff>
    </xdr:from>
    <xdr:to>
      <xdr:col>19</xdr:col>
      <xdr:colOff>187325</xdr:colOff>
      <xdr:row>58</xdr:row>
      <xdr:rowOff>50800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3098800" y="9982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38100</xdr:rowOff>
    </xdr:from>
    <xdr:to>
      <xdr:col>20</xdr:col>
      <xdr:colOff>38100</xdr:colOff>
      <xdr:row>56</xdr:row>
      <xdr:rowOff>139700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149877</xdr:rowOff>
    </xdr:from>
    <xdr:ext cx="7366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606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0</xdr:rowOff>
    </xdr:from>
    <xdr:to>
      <xdr:col>15</xdr:col>
      <xdr:colOff>98425</xdr:colOff>
      <xdr:row>58</xdr:row>
      <xdr:rowOff>50800</xdr:rowOff>
    </xdr:to>
    <xdr:cxnSp macro="">
      <xdr:nvCxnSpPr>
        <xdr:cNvPr id="200" name="直線コネクタ 199">
          <a:extLst>
            <a:ext uri="{FF2B5EF4-FFF2-40B4-BE49-F238E27FC236}">
              <a16:creationId xmlns:a16="http://schemas.microsoft.com/office/drawing/2014/main" id="{00000000-0008-0000-0400-0000C8000000}"/>
            </a:ext>
          </a:extLst>
        </xdr:cNvPr>
        <xdr:cNvCxnSpPr/>
      </xdr:nvCxnSpPr>
      <xdr:spPr>
        <a:xfrm>
          <a:off x="2209800" y="99441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0</xdr:rowOff>
    </xdr:from>
    <xdr:to>
      <xdr:col>15</xdr:col>
      <xdr:colOff>149225</xdr:colOff>
      <xdr:row>56</xdr:row>
      <xdr:rowOff>101600</xdr:rowOff>
    </xdr:to>
    <xdr:sp macro="" textlink="">
      <xdr:nvSpPr>
        <xdr:cNvPr id="201" name="フローチャート: 判断 200">
          <a:extLst>
            <a:ext uri="{FF2B5EF4-FFF2-40B4-BE49-F238E27FC236}">
              <a16:creationId xmlns:a16="http://schemas.microsoft.com/office/drawing/2014/main" id="{00000000-0008-0000-0400-0000C9000000}"/>
            </a:ext>
          </a:extLst>
        </xdr:cNvPr>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111777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717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107950</xdr:rowOff>
    </xdr:from>
    <xdr:to>
      <xdr:col>11</xdr:col>
      <xdr:colOff>9525</xdr:colOff>
      <xdr:row>58</xdr:row>
      <xdr:rowOff>0</xdr:rowOff>
    </xdr:to>
    <xdr:cxnSp macro="">
      <xdr:nvCxnSpPr>
        <xdr:cNvPr id="203" name="直線コネクタ 202">
          <a:extLst>
            <a:ext uri="{FF2B5EF4-FFF2-40B4-BE49-F238E27FC236}">
              <a16:creationId xmlns:a16="http://schemas.microsoft.com/office/drawing/2014/main" id="{00000000-0008-0000-0400-0000CB000000}"/>
            </a:ext>
          </a:extLst>
        </xdr:cNvPr>
        <xdr:cNvCxnSpPr/>
      </xdr:nvCxnSpPr>
      <xdr:spPr>
        <a:xfrm>
          <a:off x="1320800" y="98806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82550</xdr:rowOff>
    </xdr:from>
    <xdr:to>
      <xdr:col>11</xdr:col>
      <xdr:colOff>60325</xdr:colOff>
      <xdr:row>56</xdr:row>
      <xdr:rowOff>12700</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2159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22877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828800" y="92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206" name="フローチャート: 判断 205">
          <a:extLst>
            <a:ext uri="{FF2B5EF4-FFF2-40B4-BE49-F238E27FC236}">
              <a16:creationId xmlns:a16="http://schemas.microsoft.com/office/drawing/2014/main" id="{00000000-0008-0000-0400-0000CE000000}"/>
            </a:ext>
          </a:extLst>
        </xdr:cNvPr>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130827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25400</xdr:rowOff>
    </xdr:from>
    <xdr:to>
      <xdr:col>24</xdr:col>
      <xdr:colOff>76200</xdr:colOff>
      <xdr:row>58</xdr:row>
      <xdr:rowOff>127000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47752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168927</xdr:rowOff>
    </xdr:from>
    <xdr:ext cx="762000" cy="259045"/>
    <xdr:sp macro="" textlink="">
      <xdr:nvSpPr>
        <xdr:cNvPr id="214" name="扶助費該当値テキスト">
          <a:extLst>
            <a:ext uri="{FF2B5EF4-FFF2-40B4-BE49-F238E27FC236}">
              <a16:creationId xmlns:a16="http://schemas.microsoft.com/office/drawing/2014/main" id="{00000000-0008-0000-0400-0000D6000000}"/>
            </a:ext>
          </a:extLst>
        </xdr:cNvPr>
        <xdr:cNvSpPr txBox="1"/>
      </xdr:nvSpPr>
      <xdr:spPr>
        <a:xfrm>
          <a:off x="49149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158750</xdr:rowOff>
    </xdr:from>
    <xdr:to>
      <xdr:col>20</xdr:col>
      <xdr:colOff>38100</xdr:colOff>
      <xdr:row>58</xdr:row>
      <xdr:rowOff>88900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9370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73677</xdr:rowOff>
    </xdr:from>
    <xdr:ext cx="7366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3606800" y="10017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0</xdr:rowOff>
    </xdr:from>
    <xdr:to>
      <xdr:col>15</xdr:col>
      <xdr:colOff>149225</xdr:colOff>
      <xdr:row>58</xdr:row>
      <xdr:rowOff>101600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3048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86377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2717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120650</xdr:rowOff>
    </xdr:from>
    <xdr:to>
      <xdr:col>11</xdr:col>
      <xdr:colOff>60325</xdr:colOff>
      <xdr:row>58</xdr:row>
      <xdr:rowOff>50800</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21590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35577</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18288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57150</xdr:rowOff>
    </xdr:from>
    <xdr:to>
      <xdr:col>6</xdr:col>
      <xdr:colOff>171450</xdr:colOff>
      <xdr:row>57</xdr:row>
      <xdr:rowOff>158750</xdr:rowOff>
    </xdr:to>
    <xdr:sp macro="" textlink="">
      <xdr:nvSpPr>
        <xdr:cNvPr id="221" name="楕円 220">
          <a:extLst>
            <a:ext uri="{FF2B5EF4-FFF2-40B4-BE49-F238E27FC236}">
              <a16:creationId xmlns:a16="http://schemas.microsoft.com/office/drawing/2014/main" id="{00000000-0008-0000-0400-0000DD000000}"/>
            </a:ext>
          </a:extLst>
        </xdr:cNvPr>
        <xdr:cNvSpPr/>
      </xdr:nvSpPr>
      <xdr:spPr>
        <a:xfrm>
          <a:off x="1270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143527</xdr:rowOff>
    </xdr:from>
    <xdr:ext cx="762000" cy="259045"/>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939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1" name="正方形/長方形 230">
          <a:extLst>
            <a:ext uri="{FF2B5EF4-FFF2-40B4-BE49-F238E27FC236}">
              <a16:creationId xmlns:a16="http://schemas.microsoft.com/office/drawing/2014/main" id="{00000000-0008-0000-0400-0000E7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2" name="正方形/長方形 231">
          <a:extLst>
            <a:ext uri="{FF2B5EF4-FFF2-40B4-BE49-F238E27FC236}">
              <a16:creationId xmlns:a16="http://schemas.microsoft.com/office/drawing/2014/main" id="{00000000-0008-0000-0400-0000E8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その他に係る経常収支比率は、後期高齢者数の増加に伴い医療給付費負担金が増加したこと等により、繰出金における充当一般財源が約</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億円増加したため、前年度と比較すると</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％増加した。</a:t>
          </a:r>
        </a:p>
      </xdr:txBody>
    </xdr:sp>
    <xdr:clientData/>
  </xdr:twoCellAnchor>
  <xdr:oneCellAnchor>
    <xdr:from>
      <xdr:col>62</xdr:col>
      <xdr:colOff>6350</xdr:colOff>
      <xdr:row>49</xdr:row>
      <xdr:rowOff>107950</xdr:rowOff>
    </xdr:from>
    <xdr:ext cx="298543" cy="225703"/>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51" name="その他グラフ枠">
          <a:extLst>
            <a:ext uri="{FF2B5EF4-FFF2-40B4-BE49-F238E27FC236}">
              <a16:creationId xmlns:a16="http://schemas.microsoft.com/office/drawing/2014/main" id="{00000000-0008-0000-0400-0000FB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37193</xdr:rowOff>
    </xdr:from>
    <xdr:to>
      <xdr:col>82</xdr:col>
      <xdr:colOff>107950</xdr:colOff>
      <xdr:row>60</xdr:row>
      <xdr:rowOff>143328</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6510000" y="9124043"/>
          <a:ext cx="0" cy="1306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115405</xdr:rowOff>
    </xdr:from>
    <xdr:ext cx="762000" cy="259045"/>
    <xdr:sp macro="" textlink="">
      <xdr:nvSpPr>
        <xdr:cNvPr id="253" name="その他最小値テキスト">
          <a:extLst>
            <a:ext uri="{FF2B5EF4-FFF2-40B4-BE49-F238E27FC236}">
              <a16:creationId xmlns:a16="http://schemas.microsoft.com/office/drawing/2014/main" id="{00000000-0008-0000-0400-0000FD000000}"/>
            </a:ext>
          </a:extLst>
        </xdr:cNvPr>
        <xdr:cNvSpPr txBox="1"/>
      </xdr:nvSpPr>
      <xdr:spPr>
        <a:xfrm>
          <a:off x="16598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143328</xdr:rowOff>
    </xdr:from>
    <xdr:to>
      <xdr:col>82</xdr:col>
      <xdr:colOff>196850</xdr:colOff>
      <xdr:row>60</xdr:row>
      <xdr:rowOff>143328</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123570</xdr:rowOff>
    </xdr:from>
    <xdr:ext cx="762000" cy="259045"/>
    <xdr:sp macro="" textlink="">
      <xdr:nvSpPr>
        <xdr:cNvPr id="255" name="その他最大値テキスト">
          <a:extLst>
            <a:ext uri="{FF2B5EF4-FFF2-40B4-BE49-F238E27FC236}">
              <a16:creationId xmlns:a16="http://schemas.microsoft.com/office/drawing/2014/main" id="{00000000-0008-0000-0400-0000FF000000}"/>
            </a:ext>
          </a:extLst>
        </xdr:cNvPr>
        <xdr:cNvSpPr txBox="1"/>
      </xdr:nvSpPr>
      <xdr:spPr>
        <a:xfrm>
          <a:off x="16598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37193</xdr:rowOff>
    </xdr:from>
    <xdr:to>
      <xdr:col>82</xdr:col>
      <xdr:colOff>196850</xdr:colOff>
      <xdr:row>53</xdr:row>
      <xdr:rowOff>37193</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6421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1815</xdr:rowOff>
    </xdr:from>
    <xdr:to>
      <xdr:col>82</xdr:col>
      <xdr:colOff>107950</xdr:colOff>
      <xdr:row>56</xdr:row>
      <xdr:rowOff>67128</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5671800" y="9603015"/>
          <a:ext cx="8382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51905</xdr:rowOff>
    </xdr:from>
    <xdr:ext cx="762000" cy="259045"/>
    <xdr:sp macro="" textlink="">
      <xdr:nvSpPr>
        <xdr:cNvPr id="258" name="その他平均値テキスト">
          <a:extLst>
            <a:ext uri="{FF2B5EF4-FFF2-40B4-BE49-F238E27FC236}">
              <a16:creationId xmlns:a16="http://schemas.microsoft.com/office/drawing/2014/main" id="{00000000-0008-0000-0400-000002010000}"/>
            </a:ext>
          </a:extLst>
        </xdr:cNvPr>
        <xdr:cNvSpPr txBox="1"/>
      </xdr:nvSpPr>
      <xdr:spPr>
        <a:xfrm>
          <a:off x="16598900" y="9310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35378</xdr:rowOff>
    </xdr:from>
    <xdr:to>
      <xdr:col>82</xdr:col>
      <xdr:colOff>158750</xdr:colOff>
      <xdr:row>55</xdr:row>
      <xdr:rowOff>136978</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64592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1815</xdr:rowOff>
    </xdr:from>
    <xdr:to>
      <xdr:col>78</xdr:col>
      <xdr:colOff>69850</xdr:colOff>
      <xdr:row>56</xdr:row>
      <xdr:rowOff>12700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4782800" y="9603015"/>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24493</xdr:rowOff>
    </xdr:from>
    <xdr:to>
      <xdr:col>78</xdr:col>
      <xdr:colOff>120650</xdr:colOff>
      <xdr:row>55</xdr:row>
      <xdr:rowOff>126093</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5621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136270</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9223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12700</xdr:rowOff>
    </xdr:from>
    <xdr:to>
      <xdr:col>73</xdr:col>
      <xdr:colOff>180975</xdr:colOff>
      <xdr:row>57</xdr:row>
      <xdr:rowOff>156935</xdr:rowOff>
    </xdr:to>
    <xdr:cxnSp macro="">
      <xdr:nvCxnSpPr>
        <xdr:cNvPr id="263" name="直線コネクタ 262">
          <a:extLst>
            <a:ext uri="{FF2B5EF4-FFF2-40B4-BE49-F238E27FC236}">
              <a16:creationId xmlns:a16="http://schemas.microsoft.com/office/drawing/2014/main" id="{00000000-0008-0000-0400-000007010000}"/>
            </a:ext>
          </a:extLst>
        </xdr:cNvPr>
        <xdr:cNvCxnSpPr/>
      </xdr:nvCxnSpPr>
      <xdr:spPr>
        <a:xfrm flipV="1">
          <a:off x="13893800" y="9613900"/>
          <a:ext cx="889000" cy="315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24493</xdr:rowOff>
    </xdr:from>
    <xdr:to>
      <xdr:col>74</xdr:col>
      <xdr:colOff>31750</xdr:colOff>
      <xdr:row>55</xdr:row>
      <xdr:rowOff>126093</xdr:rowOff>
    </xdr:to>
    <xdr:sp macro="" textlink="">
      <xdr:nvSpPr>
        <xdr:cNvPr id="264" name="フローチャート: 判断 263">
          <a:extLst>
            <a:ext uri="{FF2B5EF4-FFF2-40B4-BE49-F238E27FC236}">
              <a16:creationId xmlns:a16="http://schemas.microsoft.com/office/drawing/2014/main" id="{00000000-0008-0000-0400-000008010000}"/>
            </a:ext>
          </a:extLst>
        </xdr:cNvPr>
        <xdr:cNvSpPr/>
      </xdr:nvSpPr>
      <xdr:spPr>
        <a:xfrm>
          <a:off x="14732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136270</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401800" y="922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156935</xdr:rowOff>
    </xdr:from>
    <xdr:to>
      <xdr:col>69</xdr:col>
      <xdr:colOff>92075</xdr:colOff>
      <xdr:row>57</xdr:row>
      <xdr:rowOff>156935</xdr:rowOff>
    </xdr:to>
    <xdr:cxnSp macro="">
      <xdr:nvCxnSpPr>
        <xdr:cNvPr id="266" name="直線コネクタ 265">
          <a:extLst>
            <a:ext uri="{FF2B5EF4-FFF2-40B4-BE49-F238E27FC236}">
              <a16:creationId xmlns:a16="http://schemas.microsoft.com/office/drawing/2014/main" id="{00000000-0008-0000-0400-00000A010000}"/>
            </a:ext>
          </a:extLst>
        </xdr:cNvPr>
        <xdr:cNvCxnSpPr/>
      </xdr:nvCxnSpPr>
      <xdr:spPr>
        <a:xfrm>
          <a:off x="13004800" y="99295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24493</xdr:rowOff>
    </xdr:from>
    <xdr:to>
      <xdr:col>69</xdr:col>
      <xdr:colOff>142875</xdr:colOff>
      <xdr:row>55</xdr:row>
      <xdr:rowOff>126093</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3843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136270</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22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68035</xdr:rowOff>
    </xdr:from>
    <xdr:to>
      <xdr:col>65</xdr:col>
      <xdr:colOff>53975</xdr:colOff>
      <xdr:row>55</xdr:row>
      <xdr:rowOff>169635</xdr:rowOff>
    </xdr:to>
    <xdr:sp macro="" textlink="">
      <xdr:nvSpPr>
        <xdr:cNvPr id="269" name="フローチャート: 判断 268">
          <a:extLst>
            <a:ext uri="{FF2B5EF4-FFF2-40B4-BE49-F238E27FC236}">
              <a16:creationId xmlns:a16="http://schemas.microsoft.com/office/drawing/2014/main" id="{00000000-0008-0000-0400-00000D010000}"/>
            </a:ext>
          </a:extLst>
        </xdr:cNvPr>
        <xdr:cNvSpPr/>
      </xdr:nvSpPr>
      <xdr:spPr>
        <a:xfrm>
          <a:off x="12954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8362</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16328</xdr:rowOff>
    </xdr:from>
    <xdr:to>
      <xdr:col>82</xdr:col>
      <xdr:colOff>158750</xdr:colOff>
      <xdr:row>56</xdr:row>
      <xdr:rowOff>117928</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64592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159855</xdr:rowOff>
    </xdr:from>
    <xdr:ext cx="762000" cy="259045"/>
    <xdr:sp macro="" textlink="">
      <xdr:nvSpPr>
        <xdr:cNvPr id="277" name="その他該当値テキスト">
          <a:extLst>
            <a:ext uri="{FF2B5EF4-FFF2-40B4-BE49-F238E27FC236}">
              <a16:creationId xmlns:a16="http://schemas.microsoft.com/office/drawing/2014/main" id="{00000000-0008-0000-0400-000015010000}"/>
            </a:ext>
          </a:extLst>
        </xdr:cNvPr>
        <xdr:cNvSpPr txBox="1"/>
      </xdr:nvSpPr>
      <xdr:spPr>
        <a:xfrm>
          <a:off x="16598900" y="9589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122465</xdr:rowOff>
    </xdr:from>
    <xdr:to>
      <xdr:col>78</xdr:col>
      <xdr:colOff>120650</xdr:colOff>
      <xdr:row>56</xdr:row>
      <xdr:rowOff>52615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5621000" y="95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37392</xdr:rowOff>
    </xdr:from>
    <xdr:ext cx="7366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5290800" y="9638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133350</xdr:rowOff>
    </xdr:from>
    <xdr:to>
      <xdr:col>74</xdr:col>
      <xdr:colOff>31750</xdr:colOff>
      <xdr:row>56</xdr:row>
      <xdr:rowOff>63500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4732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48277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4401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106135</xdr:rowOff>
    </xdr:from>
    <xdr:to>
      <xdr:col>69</xdr:col>
      <xdr:colOff>142875</xdr:colOff>
      <xdr:row>58</xdr:row>
      <xdr:rowOff>36285</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3843000" y="987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21062</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3512800" y="996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106135</xdr:rowOff>
    </xdr:from>
    <xdr:to>
      <xdr:col>65</xdr:col>
      <xdr:colOff>53975</xdr:colOff>
      <xdr:row>58</xdr:row>
      <xdr:rowOff>36285</xdr:rowOff>
    </xdr:to>
    <xdr:sp macro="" textlink="">
      <xdr:nvSpPr>
        <xdr:cNvPr id="284" name="楕円 283">
          <a:extLst>
            <a:ext uri="{FF2B5EF4-FFF2-40B4-BE49-F238E27FC236}">
              <a16:creationId xmlns:a16="http://schemas.microsoft.com/office/drawing/2014/main" id="{00000000-0008-0000-0400-00001C010000}"/>
            </a:ext>
          </a:extLst>
        </xdr:cNvPr>
        <xdr:cNvSpPr/>
      </xdr:nvSpPr>
      <xdr:spPr>
        <a:xfrm>
          <a:off x="12954000" y="987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21062</xdr:rowOff>
    </xdr:from>
    <xdr:ext cx="762000" cy="259045"/>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623800" y="996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4" name="正方形/長方形 293">
          <a:extLst>
            <a:ext uri="{FF2B5EF4-FFF2-40B4-BE49-F238E27FC236}">
              <a16:creationId xmlns:a16="http://schemas.microsoft.com/office/drawing/2014/main" id="{00000000-0008-0000-0400-000026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5" name="正方形/長方形 294">
          <a:extLst>
            <a:ext uri="{FF2B5EF4-FFF2-40B4-BE49-F238E27FC236}">
              <a16:creationId xmlns:a16="http://schemas.microsoft.com/office/drawing/2014/main" id="{00000000-0008-0000-0400-000027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補助費等に係る経常収支比率は、下水道事業会計への補助において、雨水処理に要する経費が減少したこと等により、充当一般財源が約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億円減少したため、前年度と比較すると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今後も補助金等の見直し、廃止による経費の削減に努める。</a:t>
          </a:r>
        </a:p>
      </xdr:txBody>
    </xdr:sp>
    <xdr:clientData/>
  </xdr:twoCellAnchor>
  <xdr:oneCellAnchor>
    <xdr:from>
      <xdr:col>62</xdr:col>
      <xdr:colOff>6350</xdr:colOff>
      <xdr:row>29</xdr:row>
      <xdr:rowOff>107950</xdr:rowOff>
    </xdr:from>
    <xdr:ext cx="298543" cy="225703"/>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a:extLst>
            <a:ext uri="{FF2B5EF4-FFF2-40B4-BE49-F238E27FC236}">
              <a16:creationId xmlns:a16="http://schemas.microsoft.com/office/drawing/2014/main" id="{00000000-0008-0000-0400-00003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122428</xdr:rowOff>
    </xdr:from>
    <xdr:to>
      <xdr:col>82</xdr:col>
      <xdr:colOff>107950</xdr:colOff>
      <xdr:row>41</xdr:row>
      <xdr:rowOff>152146</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6510000" y="5608828"/>
          <a:ext cx="0" cy="1572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124223</xdr:rowOff>
    </xdr:from>
    <xdr:ext cx="762000" cy="259045"/>
    <xdr:sp macro="" textlink="">
      <xdr:nvSpPr>
        <xdr:cNvPr id="312" name="補助費等最小値テキスト">
          <a:extLst>
            <a:ext uri="{FF2B5EF4-FFF2-40B4-BE49-F238E27FC236}">
              <a16:creationId xmlns:a16="http://schemas.microsoft.com/office/drawing/2014/main" id="{00000000-0008-0000-0400-000038010000}"/>
            </a:ext>
          </a:extLst>
        </xdr:cNvPr>
        <xdr:cNvSpPr txBox="1"/>
      </xdr:nvSpPr>
      <xdr:spPr>
        <a:xfrm>
          <a:off x="16598900" y="715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152146</xdr:rowOff>
    </xdr:from>
    <xdr:to>
      <xdr:col>82</xdr:col>
      <xdr:colOff>196850</xdr:colOff>
      <xdr:row>41</xdr:row>
      <xdr:rowOff>152146</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718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37355</xdr:rowOff>
    </xdr:from>
    <xdr:ext cx="762000" cy="259045"/>
    <xdr:sp macro="" textlink="">
      <xdr:nvSpPr>
        <xdr:cNvPr id="314" name="補助費等最大値テキスト">
          <a:extLst>
            <a:ext uri="{FF2B5EF4-FFF2-40B4-BE49-F238E27FC236}">
              <a16:creationId xmlns:a16="http://schemas.microsoft.com/office/drawing/2014/main" id="{00000000-0008-0000-0400-00003A010000}"/>
            </a:ext>
          </a:extLst>
        </xdr:cNvPr>
        <xdr:cNvSpPr txBox="1"/>
      </xdr:nvSpPr>
      <xdr:spPr>
        <a:xfrm>
          <a:off x="16598900" y="5352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122428</xdr:rowOff>
    </xdr:from>
    <xdr:to>
      <xdr:col>82</xdr:col>
      <xdr:colOff>196850</xdr:colOff>
      <xdr:row>32</xdr:row>
      <xdr:rowOff>122428</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6421100" y="5608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138430</xdr:rowOff>
    </xdr:from>
    <xdr:to>
      <xdr:col>82</xdr:col>
      <xdr:colOff>107950</xdr:colOff>
      <xdr:row>36</xdr:row>
      <xdr:rowOff>12700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5671800" y="61391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87139</xdr:rowOff>
    </xdr:from>
    <xdr:ext cx="762000" cy="259045"/>
    <xdr:sp macro="" textlink="">
      <xdr:nvSpPr>
        <xdr:cNvPr id="317" name="補助費等平均値テキスト">
          <a:extLst>
            <a:ext uri="{FF2B5EF4-FFF2-40B4-BE49-F238E27FC236}">
              <a16:creationId xmlns:a16="http://schemas.microsoft.com/office/drawing/2014/main" id="{00000000-0008-0000-0400-00003D010000}"/>
            </a:ext>
          </a:extLst>
        </xdr:cNvPr>
        <xdr:cNvSpPr txBox="1"/>
      </xdr:nvSpPr>
      <xdr:spPr>
        <a:xfrm>
          <a:off x="16598900" y="60878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115062</xdr:rowOff>
    </xdr:from>
    <xdr:to>
      <xdr:col>82</xdr:col>
      <xdr:colOff>158750</xdr:colOff>
      <xdr:row>36</xdr:row>
      <xdr:rowOff>45212</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6459200" y="611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156718</xdr:rowOff>
    </xdr:from>
    <xdr:to>
      <xdr:col>78</xdr:col>
      <xdr:colOff>69850</xdr:colOff>
      <xdr:row>36</xdr:row>
      <xdr:rowOff>12700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4782800" y="615746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105918</xdr:rowOff>
    </xdr:from>
    <xdr:to>
      <xdr:col>78</xdr:col>
      <xdr:colOff>120650</xdr:colOff>
      <xdr:row>36</xdr:row>
      <xdr:rowOff>36068</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5621000" y="610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46245</xdr:rowOff>
    </xdr:from>
    <xdr:ext cx="7366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290800" y="5875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72136</xdr:rowOff>
    </xdr:from>
    <xdr:to>
      <xdr:col>73</xdr:col>
      <xdr:colOff>180975</xdr:colOff>
      <xdr:row>35</xdr:row>
      <xdr:rowOff>156718</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a:off x="13893800" y="5901436"/>
          <a:ext cx="889000" cy="25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96774</xdr:rowOff>
    </xdr:from>
    <xdr:to>
      <xdr:col>74</xdr:col>
      <xdr:colOff>31750</xdr:colOff>
      <xdr:row>36</xdr:row>
      <xdr:rowOff>26924</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4732000" y="6097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37101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586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72136</xdr:rowOff>
    </xdr:from>
    <xdr:to>
      <xdr:col>69</xdr:col>
      <xdr:colOff>92075</xdr:colOff>
      <xdr:row>35</xdr:row>
      <xdr:rowOff>10414</xdr:rowOff>
    </xdr:to>
    <xdr:cxnSp macro="">
      <xdr:nvCxnSpPr>
        <xdr:cNvPr id="325" name="直線コネクタ 324">
          <a:extLst>
            <a:ext uri="{FF2B5EF4-FFF2-40B4-BE49-F238E27FC236}">
              <a16:creationId xmlns:a16="http://schemas.microsoft.com/office/drawing/2014/main" id="{00000000-0008-0000-0400-000045010000}"/>
            </a:ext>
          </a:extLst>
        </xdr:cNvPr>
        <xdr:cNvCxnSpPr/>
      </xdr:nvCxnSpPr>
      <xdr:spPr>
        <a:xfrm flipV="1">
          <a:off x="13004800" y="5901436"/>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23622</xdr:rowOff>
    </xdr:from>
    <xdr:to>
      <xdr:col>69</xdr:col>
      <xdr:colOff>142875</xdr:colOff>
      <xdr:row>35</xdr:row>
      <xdr:rowOff>125222</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3843000" y="602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109999</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512800" y="6110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149352</xdr:rowOff>
    </xdr:from>
    <xdr:to>
      <xdr:col>65</xdr:col>
      <xdr:colOff>53975</xdr:colOff>
      <xdr:row>35</xdr:row>
      <xdr:rowOff>79502</xdr:rowOff>
    </xdr:to>
    <xdr:sp macro="" textlink="">
      <xdr:nvSpPr>
        <xdr:cNvPr id="328" name="フローチャート: 判断 327">
          <a:extLst>
            <a:ext uri="{FF2B5EF4-FFF2-40B4-BE49-F238E27FC236}">
              <a16:creationId xmlns:a16="http://schemas.microsoft.com/office/drawing/2014/main" id="{00000000-0008-0000-0400-000048010000}"/>
            </a:ext>
          </a:extLst>
        </xdr:cNvPr>
        <xdr:cNvSpPr/>
      </xdr:nvSpPr>
      <xdr:spPr>
        <a:xfrm>
          <a:off x="12954000" y="597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64279</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623800" y="6065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87630</xdr:rowOff>
    </xdr:from>
    <xdr:to>
      <xdr:col>82</xdr:col>
      <xdr:colOff>158750</xdr:colOff>
      <xdr:row>36</xdr:row>
      <xdr:rowOff>17780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64592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104157</xdr:rowOff>
    </xdr:from>
    <xdr:ext cx="762000" cy="259045"/>
    <xdr:sp macro="" textlink="">
      <xdr:nvSpPr>
        <xdr:cNvPr id="336" name="補助費等該当値テキスト">
          <a:extLst>
            <a:ext uri="{FF2B5EF4-FFF2-40B4-BE49-F238E27FC236}">
              <a16:creationId xmlns:a16="http://schemas.microsoft.com/office/drawing/2014/main" id="{00000000-0008-0000-0400-000050010000}"/>
            </a:ext>
          </a:extLst>
        </xdr:cNvPr>
        <xdr:cNvSpPr txBox="1"/>
      </xdr:nvSpPr>
      <xdr:spPr>
        <a:xfrm>
          <a:off x="165989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133350</xdr:rowOff>
    </xdr:from>
    <xdr:to>
      <xdr:col>78</xdr:col>
      <xdr:colOff>120650</xdr:colOff>
      <xdr:row>36</xdr:row>
      <xdr:rowOff>63500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5621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48277</xdr:rowOff>
    </xdr:from>
    <xdr:ext cx="7366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5290800" y="622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105918</xdr:rowOff>
    </xdr:from>
    <xdr:to>
      <xdr:col>74</xdr:col>
      <xdr:colOff>31750</xdr:colOff>
      <xdr:row>36</xdr:row>
      <xdr:rowOff>36068</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4732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20845</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4401800" y="6193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21336</xdr:rowOff>
    </xdr:from>
    <xdr:to>
      <xdr:col>69</xdr:col>
      <xdr:colOff>142875</xdr:colOff>
      <xdr:row>34</xdr:row>
      <xdr:rowOff>122936</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3843000" y="585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133113</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3512800" y="561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131064</xdr:rowOff>
    </xdr:from>
    <xdr:to>
      <xdr:col>65</xdr:col>
      <xdr:colOff>53975</xdr:colOff>
      <xdr:row>35</xdr:row>
      <xdr:rowOff>61214</xdr:rowOff>
    </xdr:to>
    <xdr:sp macro="" textlink="">
      <xdr:nvSpPr>
        <xdr:cNvPr id="343" name="楕円 342">
          <a:extLst>
            <a:ext uri="{FF2B5EF4-FFF2-40B4-BE49-F238E27FC236}">
              <a16:creationId xmlns:a16="http://schemas.microsoft.com/office/drawing/2014/main" id="{00000000-0008-0000-0400-000057010000}"/>
            </a:ext>
          </a:extLst>
        </xdr:cNvPr>
        <xdr:cNvSpPr/>
      </xdr:nvSpPr>
      <xdr:spPr>
        <a:xfrm>
          <a:off x="12954000" y="596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71391</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12623800" y="5729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a:extLst>
            <a:ext uri="{FF2B5EF4-FFF2-40B4-BE49-F238E27FC236}">
              <a16:creationId xmlns:a16="http://schemas.microsoft.com/office/drawing/2014/main" id="{00000000-0008-0000-0400-00006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a:extLst>
            <a:ext uri="{FF2B5EF4-FFF2-40B4-BE49-F238E27FC236}">
              <a16:creationId xmlns:a16="http://schemas.microsoft.com/office/drawing/2014/main" id="{00000000-0008-0000-0400-00006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公債費に係る経常収支比率は、教育施設整備事業に係る地方債償還が終了したことなどにより、充当一般財源が約</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億円減少し</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たため、前年度と比較すると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今後も計画的に借入を行うなど、安定した財政運営に努める。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3" name="公債費グラフ枠">
          <a:extLst>
            <a:ext uri="{FF2B5EF4-FFF2-40B4-BE49-F238E27FC236}">
              <a16:creationId xmlns:a16="http://schemas.microsoft.com/office/drawing/2014/main" id="{00000000-0008-0000-0400-00007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58965</xdr:rowOff>
    </xdr:from>
    <xdr:to>
      <xdr:col>24</xdr:col>
      <xdr:colOff>25400</xdr:colOff>
      <xdr:row>82</xdr:row>
      <xdr:rowOff>18143</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4826000" y="12574815"/>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161670</xdr:rowOff>
    </xdr:from>
    <xdr:ext cx="762000" cy="259045"/>
    <xdr:sp macro="" textlink="">
      <xdr:nvSpPr>
        <xdr:cNvPr id="375" name="公債費最小値テキスト">
          <a:extLst>
            <a:ext uri="{FF2B5EF4-FFF2-40B4-BE49-F238E27FC236}">
              <a16:creationId xmlns:a16="http://schemas.microsoft.com/office/drawing/2014/main" id="{00000000-0008-0000-0400-000077010000}"/>
            </a:ext>
          </a:extLst>
        </xdr:cNvPr>
        <xdr:cNvSpPr txBox="1"/>
      </xdr:nvSpPr>
      <xdr:spPr>
        <a:xfrm>
          <a:off x="4914900" y="1404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18143</xdr:rowOff>
    </xdr:from>
    <xdr:to>
      <xdr:col>24</xdr:col>
      <xdr:colOff>114300</xdr:colOff>
      <xdr:row>82</xdr:row>
      <xdr:rowOff>18143</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4737100" y="14077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145342</xdr:rowOff>
    </xdr:from>
    <xdr:ext cx="762000" cy="259045"/>
    <xdr:sp macro="" textlink="">
      <xdr:nvSpPr>
        <xdr:cNvPr id="377" name="公債費最大値テキスト">
          <a:extLst>
            <a:ext uri="{FF2B5EF4-FFF2-40B4-BE49-F238E27FC236}">
              <a16:creationId xmlns:a16="http://schemas.microsoft.com/office/drawing/2014/main" id="{00000000-0008-0000-0400-000079010000}"/>
            </a:ext>
          </a:extLst>
        </xdr:cNvPr>
        <xdr:cNvSpPr txBox="1"/>
      </xdr:nvSpPr>
      <xdr:spPr>
        <a:xfrm>
          <a:off x="4914900" y="12318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58965</xdr:rowOff>
    </xdr:from>
    <xdr:to>
      <xdr:col>24</xdr:col>
      <xdr:colOff>114300</xdr:colOff>
      <xdr:row>73</xdr:row>
      <xdr:rowOff>58965</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4737100" y="12574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15421</xdr:rowOff>
    </xdr:from>
    <xdr:to>
      <xdr:col>24</xdr:col>
      <xdr:colOff>25400</xdr:colOff>
      <xdr:row>77</xdr:row>
      <xdr:rowOff>58964</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3987800" y="13217071"/>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34670</xdr:rowOff>
    </xdr:from>
    <xdr:ext cx="762000" cy="259045"/>
    <xdr:sp macro="" textlink="">
      <xdr:nvSpPr>
        <xdr:cNvPr id="380" name="公債費平均値テキスト">
          <a:extLst>
            <a:ext uri="{FF2B5EF4-FFF2-40B4-BE49-F238E27FC236}">
              <a16:creationId xmlns:a16="http://schemas.microsoft.com/office/drawing/2014/main" id="{00000000-0008-0000-0400-00007C010000}"/>
            </a:ext>
          </a:extLst>
        </xdr:cNvPr>
        <xdr:cNvSpPr txBox="1"/>
      </xdr:nvSpPr>
      <xdr:spPr>
        <a:xfrm>
          <a:off x="4914900" y="13236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62593</xdr:rowOff>
    </xdr:from>
    <xdr:to>
      <xdr:col>24</xdr:col>
      <xdr:colOff>76200</xdr:colOff>
      <xdr:row>77</xdr:row>
      <xdr:rowOff>164193</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4775200" y="1326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58964</xdr:rowOff>
    </xdr:from>
    <xdr:to>
      <xdr:col>19</xdr:col>
      <xdr:colOff>187325</xdr:colOff>
      <xdr:row>77</xdr:row>
      <xdr:rowOff>135164</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flipV="1">
          <a:off x="3098800" y="13260614"/>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149679</xdr:rowOff>
    </xdr:from>
    <xdr:to>
      <xdr:col>20</xdr:col>
      <xdr:colOff>38100</xdr:colOff>
      <xdr:row>78</xdr:row>
      <xdr:rowOff>79829</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3937000" y="1335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64606</xdr:rowOff>
    </xdr:from>
    <xdr:ext cx="7366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606800" y="13437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135164</xdr:rowOff>
    </xdr:from>
    <xdr:to>
      <xdr:col>15</xdr:col>
      <xdr:colOff>98425</xdr:colOff>
      <xdr:row>77</xdr:row>
      <xdr:rowOff>135164</xdr:rowOff>
    </xdr:to>
    <xdr:cxnSp macro="">
      <xdr:nvCxnSpPr>
        <xdr:cNvPr id="385" name="直線コネクタ 384">
          <a:extLst>
            <a:ext uri="{FF2B5EF4-FFF2-40B4-BE49-F238E27FC236}">
              <a16:creationId xmlns:a16="http://schemas.microsoft.com/office/drawing/2014/main" id="{00000000-0008-0000-0400-000081010000}"/>
            </a:ext>
          </a:extLst>
        </xdr:cNvPr>
        <xdr:cNvCxnSpPr/>
      </xdr:nvCxnSpPr>
      <xdr:spPr>
        <a:xfrm>
          <a:off x="2209800" y="133368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32657</xdr:rowOff>
    </xdr:from>
    <xdr:to>
      <xdr:col>15</xdr:col>
      <xdr:colOff>149225</xdr:colOff>
      <xdr:row>78</xdr:row>
      <xdr:rowOff>134257</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3048000" y="1340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119034</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349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135164</xdr:rowOff>
    </xdr:from>
    <xdr:to>
      <xdr:col>11</xdr:col>
      <xdr:colOff>9525</xdr:colOff>
      <xdr:row>79</xdr:row>
      <xdr:rowOff>53521</xdr:rowOff>
    </xdr:to>
    <xdr:cxnSp macro="">
      <xdr:nvCxnSpPr>
        <xdr:cNvPr id="388" name="直線コネクタ 387">
          <a:extLst>
            <a:ext uri="{FF2B5EF4-FFF2-40B4-BE49-F238E27FC236}">
              <a16:creationId xmlns:a16="http://schemas.microsoft.com/office/drawing/2014/main" id="{00000000-0008-0000-0400-000084010000}"/>
            </a:ext>
          </a:extLst>
        </xdr:cNvPr>
        <xdr:cNvCxnSpPr/>
      </xdr:nvCxnSpPr>
      <xdr:spPr>
        <a:xfrm flipV="1">
          <a:off x="1320800" y="13336814"/>
          <a:ext cx="8890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43543</xdr:rowOff>
    </xdr:from>
    <xdr:to>
      <xdr:col>11</xdr:col>
      <xdr:colOff>60325</xdr:colOff>
      <xdr:row>78</xdr:row>
      <xdr:rowOff>145143</xdr:rowOff>
    </xdr:to>
    <xdr:sp macro="" textlink="">
      <xdr:nvSpPr>
        <xdr:cNvPr id="389" name="フローチャート: 判断 388">
          <a:extLst>
            <a:ext uri="{FF2B5EF4-FFF2-40B4-BE49-F238E27FC236}">
              <a16:creationId xmlns:a16="http://schemas.microsoft.com/office/drawing/2014/main" id="{00000000-0008-0000-0400-000085010000}"/>
            </a:ext>
          </a:extLst>
        </xdr:cNvPr>
        <xdr:cNvSpPr/>
      </xdr:nvSpPr>
      <xdr:spPr>
        <a:xfrm>
          <a:off x="2159000" y="1341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129920</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350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163286</xdr:rowOff>
    </xdr:from>
    <xdr:to>
      <xdr:col>6</xdr:col>
      <xdr:colOff>171450</xdr:colOff>
      <xdr:row>79</xdr:row>
      <xdr:rowOff>93436</xdr:rowOff>
    </xdr:to>
    <xdr:sp macro="" textlink="">
      <xdr:nvSpPr>
        <xdr:cNvPr id="391" name="フローチャート: 判断 390">
          <a:extLst>
            <a:ext uri="{FF2B5EF4-FFF2-40B4-BE49-F238E27FC236}">
              <a16:creationId xmlns:a16="http://schemas.microsoft.com/office/drawing/2014/main" id="{00000000-0008-0000-0400-000087010000}"/>
            </a:ext>
          </a:extLst>
        </xdr:cNvPr>
        <xdr:cNvSpPr/>
      </xdr:nvSpPr>
      <xdr:spPr>
        <a:xfrm>
          <a:off x="1270000" y="13536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103613</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3305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136071</xdr:rowOff>
    </xdr:from>
    <xdr:to>
      <xdr:col>24</xdr:col>
      <xdr:colOff>76200</xdr:colOff>
      <xdr:row>77</xdr:row>
      <xdr:rowOff>66221</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4775200" y="1316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152598</xdr:rowOff>
    </xdr:from>
    <xdr:ext cx="762000" cy="259045"/>
    <xdr:sp macro="" textlink="">
      <xdr:nvSpPr>
        <xdr:cNvPr id="399" name="公債費該当値テキスト">
          <a:extLst>
            <a:ext uri="{FF2B5EF4-FFF2-40B4-BE49-F238E27FC236}">
              <a16:creationId xmlns:a16="http://schemas.microsoft.com/office/drawing/2014/main" id="{00000000-0008-0000-0400-00008F010000}"/>
            </a:ext>
          </a:extLst>
        </xdr:cNvPr>
        <xdr:cNvSpPr txBox="1"/>
      </xdr:nvSpPr>
      <xdr:spPr>
        <a:xfrm>
          <a:off x="4914900" y="13011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8164</xdr:rowOff>
    </xdr:from>
    <xdr:to>
      <xdr:col>20</xdr:col>
      <xdr:colOff>38100</xdr:colOff>
      <xdr:row>77</xdr:row>
      <xdr:rowOff>109764</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3937000" y="1320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119941</xdr:rowOff>
    </xdr:from>
    <xdr:ext cx="7366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3606800" y="12978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84364</xdr:rowOff>
    </xdr:from>
    <xdr:to>
      <xdr:col>15</xdr:col>
      <xdr:colOff>149225</xdr:colOff>
      <xdr:row>78</xdr:row>
      <xdr:rowOff>14514</xdr:rowOff>
    </xdr:to>
    <xdr:sp macro="" textlink="">
      <xdr:nvSpPr>
        <xdr:cNvPr id="402" name="楕円 401">
          <a:extLst>
            <a:ext uri="{FF2B5EF4-FFF2-40B4-BE49-F238E27FC236}">
              <a16:creationId xmlns:a16="http://schemas.microsoft.com/office/drawing/2014/main" id="{00000000-0008-0000-0400-000092010000}"/>
            </a:ext>
          </a:extLst>
        </xdr:cNvPr>
        <xdr:cNvSpPr/>
      </xdr:nvSpPr>
      <xdr:spPr>
        <a:xfrm>
          <a:off x="3048000" y="1328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24691</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2717800" y="1305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84364</xdr:rowOff>
    </xdr:from>
    <xdr:to>
      <xdr:col>11</xdr:col>
      <xdr:colOff>60325</xdr:colOff>
      <xdr:row>78</xdr:row>
      <xdr:rowOff>14514</xdr:rowOff>
    </xdr:to>
    <xdr:sp macro="" textlink="">
      <xdr:nvSpPr>
        <xdr:cNvPr id="404" name="楕円 403">
          <a:extLst>
            <a:ext uri="{FF2B5EF4-FFF2-40B4-BE49-F238E27FC236}">
              <a16:creationId xmlns:a16="http://schemas.microsoft.com/office/drawing/2014/main" id="{00000000-0008-0000-0400-000094010000}"/>
            </a:ext>
          </a:extLst>
        </xdr:cNvPr>
        <xdr:cNvSpPr/>
      </xdr:nvSpPr>
      <xdr:spPr>
        <a:xfrm>
          <a:off x="2159000" y="1328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24691</xdr:rowOff>
    </xdr:from>
    <xdr:ext cx="762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828800" y="1305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2721</xdr:rowOff>
    </xdr:from>
    <xdr:to>
      <xdr:col>6</xdr:col>
      <xdr:colOff>171450</xdr:colOff>
      <xdr:row>79</xdr:row>
      <xdr:rowOff>104321</xdr:rowOff>
    </xdr:to>
    <xdr:sp macro="" textlink="">
      <xdr:nvSpPr>
        <xdr:cNvPr id="406" name="楕円 405">
          <a:extLst>
            <a:ext uri="{FF2B5EF4-FFF2-40B4-BE49-F238E27FC236}">
              <a16:creationId xmlns:a16="http://schemas.microsoft.com/office/drawing/2014/main" id="{00000000-0008-0000-0400-000096010000}"/>
            </a:ext>
          </a:extLst>
        </xdr:cNvPr>
        <xdr:cNvSpPr/>
      </xdr:nvSpPr>
      <xdr:spPr>
        <a:xfrm>
          <a:off x="1270000" y="13547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89098</xdr:rowOff>
    </xdr:from>
    <xdr:ext cx="762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939800" y="13633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4" name="正方形/長方形 413">
          <a:extLst>
            <a:ext uri="{FF2B5EF4-FFF2-40B4-BE49-F238E27FC236}">
              <a16:creationId xmlns:a16="http://schemas.microsoft.com/office/drawing/2014/main" id="{00000000-0008-0000-0400-00009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5" name="正方形/長方形 414">
          <a:extLst>
            <a:ext uri="{FF2B5EF4-FFF2-40B4-BE49-F238E27FC236}">
              <a16:creationId xmlns:a16="http://schemas.microsoft.com/office/drawing/2014/main" id="{00000000-0008-0000-0400-00009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6" name="正方形/長方形 415">
          <a:extLst>
            <a:ext uri="{FF2B5EF4-FFF2-40B4-BE49-F238E27FC236}">
              <a16:creationId xmlns:a16="http://schemas.microsoft.com/office/drawing/2014/main" id="{00000000-0008-0000-0400-0000A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7" name="正方形/長方形 416">
          <a:extLst>
            <a:ext uri="{FF2B5EF4-FFF2-40B4-BE49-F238E27FC236}">
              <a16:creationId xmlns:a16="http://schemas.microsoft.com/office/drawing/2014/main" id="{00000000-0008-0000-0400-0000A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公債費以外の経常収支比率は、前年度と比較すると</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この主な要因としては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a:latin typeface="ＭＳ Ｐゴシック" panose="020B0600070205080204" pitchFamily="50" charset="-128"/>
              <a:ea typeface="ＭＳ Ｐゴシック" panose="020B0600070205080204" pitchFamily="50" charset="-128"/>
            </a:rPr>
            <a:t>私立保育園等運営費等が増加したことにより扶助費が増加したことや、高蔵寺まなびと交流センターの指定管理開始等により物件費が増加したことにより、充当一般財源が約</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億円増加したためである。</a:t>
          </a:r>
        </a:p>
      </xdr:txBody>
    </xdr:sp>
    <xdr:clientData/>
  </xdr:twoCellAnchor>
  <xdr:oneCellAnchor>
    <xdr:from>
      <xdr:col>62</xdr:col>
      <xdr:colOff>6350</xdr:colOff>
      <xdr:row>69</xdr:row>
      <xdr:rowOff>107950</xdr:rowOff>
    </xdr:from>
    <xdr:ext cx="298543" cy="225703"/>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2" name="公債費以外グラフ枠">
          <a:extLst>
            <a:ext uri="{FF2B5EF4-FFF2-40B4-BE49-F238E27FC236}">
              <a16:creationId xmlns:a16="http://schemas.microsoft.com/office/drawing/2014/main" id="{00000000-0008-0000-0400-0000B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131572</xdr:rowOff>
    </xdr:from>
    <xdr:to>
      <xdr:col>82</xdr:col>
      <xdr:colOff>107950</xdr:colOff>
      <xdr:row>81</xdr:row>
      <xdr:rowOff>5842</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6510000" y="12818872"/>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149369</xdr:rowOff>
    </xdr:from>
    <xdr:ext cx="762000" cy="259045"/>
    <xdr:sp macro="" textlink="">
      <xdr:nvSpPr>
        <xdr:cNvPr id="434" name="公債費以外最小値テキスト">
          <a:extLst>
            <a:ext uri="{FF2B5EF4-FFF2-40B4-BE49-F238E27FC236}">
              <a16:creationId xmlns:a16="http://schemas.microsoft.com/office/drawing/2014/main" id="{00000000-0008-0000-0400-0000B2010000}"/>
            </a:ext>
          </a:extLst>
        </xdr:cNvPr>
        <xdr:cNvSpPr txBox="1"/>
      </xdr:nvSpPr>
      <xdr:spPr>
        <a:xfrm>
          <a:off x="16598900" y="13865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5842</xdr:rowOff>
    </xdr:from>
    <xdr:to>
      <xdr:col>82</xdr:col>
      <xdr:colOff>196850</xdr:colOff>
      <xdr:row>81</xdr:row>
      <xdr:rowOff>5842</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6421100" y="13893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46499</xdr:rowOff>
    </xdr:from>
    <xdr:ext cx="762000" cy="259045"/>
    <xdr:sp macro="" textlink="">
      <xdr:nvSpPr>
        <xdr:cNvPr id="436" name="公債費以外最大値テキスト">
          <a:extLst>
            <a:ext uri="{FF2B5EF4-FFF2-40B4-BE49-F238E27FC236}">
              <a16:creationId xmlns:a16="http://schemas.microsoft.com/office/drawing/2014/main" id="{00000000-0008-0000-0400-0000B4010000}"/>
            </a:ext>
          </a:extLst>
        </xdr:cNvPr>
        <xdr:cNvSpPr txBox="1"/>
      </xdr:nvSpPr>
      <xdr:spPr>
        <a:xfrm>
          <a:off x="16598900" y="125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131572</xdr:rowOff>
    </xdr:from>
    <xdr:to>
      <xdr:col>82</xdr:col>
      <xdr:colOff>196850</xdr:colOff>
      <xdr:row>74</xdr:row>
      <xdr:rowOff>131572</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6421100" y="128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49276</xdr:rowOff>
    </xdr:from>
    <xdr:to>
      <xdr:col>82</xdr:col>
      <xdr:colOff>107950</xdr:colOff>
      <xdr:row>78</xdr:row>
      <xdr:rowOff>104139</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5671800" y="13422376"/>
          <a:ext cx="8382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5859</xdr:rowOff>
    </xdr:from>
    <xdr:ext cx="762000" cy="259045"/>
    <xdr:sp macro="" textlink="">
      <xdr:nvSpPr>
        <xdr:cNvPr id="439" name="公債費以外平均値テキスト">
          <a:extLst>
            <a:ext uri="{FF2B5EF4-FFF2-40B4-BE49-F238E27FC236}">
              <a16:creationId xmlns:a16="http://schemas.microsoft.com/office/drawing/2014/main" id="{00000000-0008-0000-0400-0000B7010000}"/>
            </a:ext>
          </a:extLst>
        </xdr:cNvPr>
        <xdr:cNvSpPr txBox="1"/>
      </xdr:nvSpPr>
      <xdr:spPr>
        <a:xfrm>
          <a:off x="16598900" y="132075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160782</xdr:rowOff>
    </xdr:from>
    <xdr:to>
      <xdr:col>82</xdr:col>
      <xdr:colOff>158750</xdr:colOff>
      <xdr:row>78</xdr:row>
      <xdr:rowOff>90932</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64592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49276</xdr:rowOff>
    </xdr:from>
    <xdr:to>
      <xdr:col>78</xdr:col>
      <xdr:colOff>69850</xdr:colOff>
      <xdr:row>78</xdr:row>
      <xdr:rowOff>76708</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flipV="1">
          <a:off x="14782800" y="1342237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137922</xdr:rowOff>
    </xdr:from>
    <xdr:to>
      <xdr:col>78</xdr:col>
      <xdr:colOff>120650</xdr:colOff>
      <xdr:row>78</xdr:row>
      <xdr:rowOff>68072</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5621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78249</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3108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40132</xdr:rowOff>
    </xdr:from>
    <xdr:to>
      <xdr:col>73</xdr:col>
      <xdr:colOff>180975</xdr:colOff>
      <xdr:row>78</xdr:row>
      <xdr:rowOff>76708</xdr:rowOff>
    </xdr:to>
    <xdr:cxnSp macro="">
      <xdr:nvCxnSpPr>
        <xdr:cNvPr id="444" name="直線コネクタ 443">
          <a:extLst>
            <a:ext uri="{FF2B5EF4-FFF2-40B4-BE49-F238E27FC236}">
              <a16:creationId xmlns:a16="http://schemas.microsoft.com/office/drawing/2014/main" id="{00000000-0008-0000-0400-0000BC010000}"/>
            </a:ext>
          </a:extLst>
        </xdr:cNvPr>
        <xdr:cNvCxnSpPr/>
      </xdr:nvCxnSpPr>
      <xdr:spPr>
        <a:xfrm>
          <a:off x="13893800" y="1341323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133350</xdr:rowOff>
    </xdr:from>
    <xdr:to>
      <xdr:col>74</xdr:col>
      <xdr:colOff>31750</xdr:colOff>
      <xdr:row>78</xdr:row>
      <xdr:rowOff>63500</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4732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73677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40132</xdr:rowOff>
    </xdr:from>
    <xdr:to>
      <xdr:col>69</xdr:col>
      <xdr:colOff>92075</xdr:colOff>
      <xdr:row>78</xdr:row>
      <xdr:rowOff>44704</xdr:rowOff>
    </xdr:to>
    <xdr:cxnSp macro="">
      <xdr:nvCxnSpPr>
        <xdr:cNvPr id="447" name="直線コネクタ 446">
          <a:extLst>
            <a:ext uri="{FF2B5EF4-FFF2-40B4-BE49-F238E27FC236}">
              <a16:creationId xmlns:a16="http://schemas.microsoft.com/office/drawing/2014/main" id="{00000000-0008-0000-0400-0000BF010000}"/>
            </a:ext>
          </a:extLst>
        </xdr:cNvPr>
        <xdr:cNvCxnSpPr/>
      </xdr:nvCxnSpPr>
      <xdr:spPr>
        <a:xfrm flipV="1">
          <a:off x="13004800" y="134132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9906</xdr:rowOff>
    </xdr:from>
    <xdr:to>
      <xdr:col>69</xdr:col>
      <xdr:colOff>142875</xdr:colOff>
      <xdr:row>77</xdr:row>
      <xdr:rowOff>111506</xdr:rowOff>
    </xdr:to>
    <xdr:sp macro="" textlink="">
      <xdr:nvSpPr>
        <xdr:cNvPr id="448" name="フローチャート: 判断 447">
          <a:extLst>
            <a:ext uri="{FF2B5EF4-FFF2-40B4-BE49-F238E27FC236}">
              <a16:creationId xmlns:a16="http://schemas.microsoft.com/office/drawing/2014/main" id="{00000000-0008-0000-0400-0000C0010000}"/>
            </a:ext>
          </a:extLst>
        </xdr:cNvPr>
        <xdr:cNvSpPr/>
      </xdr:nvSpPr>
      <xdr:spPr>
        <a:xfrm>
          <a:off x="13843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121683</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14478</xdr:rowOff>
    </xdr:from>
    <xdr:to>
      <xdr:col>65</xdr:col>
      <xdr:colOff>53975</xdr:colOff>
      <xdr:row>77</xdr:row>
      <xdr:rowOff>116078</xdr:rowOff>
    </xdr:to>
    <xdr:sp macro="" textlink="">
      <xdr:nvSpPr>
        <xdr:cNvPr id="450" name="フローチャート: 判断 449">
          <a:extLst>
            <a:ext uri="{FF2B5EF4-FFF2-40B4-BE49-F238E27FC236}">
              <a16:creationId xmlns:a16="http://schemas.microsoft.com/office/drawing/2014/main" id="{00000000-0008-0000-0400-0000C2010000}"/>
            </a:ext>
          </a:extLst>
        </xdr:cNvPr>
        <xdr:cNvSpPr/>
      </xdr:nvSpPr>
      <xdr:spPr>
        <a:xfrm>
          <a:off x="12954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126255</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53339</xdr:rowOff>
    </xdr:from>
    <xdr:to>
      <xdr:col>82</xdr:col>
      <xdr:colOff>158750</xdr:colOff>
      <xdr:row>78</xdr:row>
      <xdr:rowOff>154939</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64592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25416</xdr:rowOff>
    </xdr:from>
    <xdr:ext cx="762000" cy="259045"/>
    <xdr:sp macro="" textlink="">
      <xdr:nvSpPr>
        <xdr:cNvPr id="458" name="公債費以外該当値テキスト">
          <a:extLst>
            <a:ext uri="{FF2B5EF4-FFF2-40B4-BE49-F238E27FC236}">
              <a16:creationId xmlns:a16="http://schemas.microsoft.com/office/drawing/2014/main" id="{00000000-0008-0000-0400-0000CA010000}"/>
            </a:ext>
          </a:extLst>
        </xdr:cNvPr>
        <xdr:cNvSpPr txBox="1"/>
      </xdr:nvSpPr>
      <xdr:spPr>
        <a:xfrm>
          <a:off x="165989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169926</xdr:rowOff>
    </xdr:from>
    <xdr:to>
      <xdr:col>78</xdr:col>
      <xdr:colOff>120650</xdr:colOff>
      <xdr:row>78</xdr:row>
      <xdr:rowOff>100076</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56210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84853</xdr:rowOff>
    </xdr:from>
    <xdr:ext cx="7366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5290800" y="13457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25908</xdr:rowOff>
    </xdr:from>
    <xdr:to>
      <xdr:col>74</xdr:col>
      <xdr:colOff>31750</xdr:colOff>
      <xdr:row>78</xdr:row>
      <xdr:rowOff>127508</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4732000" y="1339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112285</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44018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160782</xdr:rowOff>
    </xdr:from>
    <xdr:to>
      <xdr:col>69</xdr:col>
      <xdr:colOff>142875</xdr:colOff>
      <xdr:row>78</xdr:row>
      <xdr:rowOff>90932</xdr:rowOff>
    </xdr:to>
    <xdr:sp macro="" textlink="">
      <xdr:nvSpPr>
        <xdr:cNvPr id="463" name="楕円 462">
          <a:extLst>
            <a:ext uri="{FF2B5EF4-FFF2-40B4-BE49-F238E27FC236}">
              <a16:creationId xmlns:a16="http://schemas.microsoft.com/office/drawing/2014/main" id="{00000000-0008-0000-0400-0000CF010000}"/>
            </a:ext>
          </a:extLst>
        </xdr:cNvPr>
        <xdr:cNvSpPr/>
      </xdr:nvSpPr>
      <xdr:spPr>
        <a:xfrm>
          <a:off x="138430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75709</xdr:rowOff>
    </xdr:from>
    <xdr:ext cx="762000" cy="259045"/>
    <xdr:sp macro="" textlink="">
      <xdr:nvSpPr>
        <xdr:cNvPr id="464" name="テキスト ボックス 463">
          <a:extLst>
            <a:ext uri="{FF2B5EF4-FFF2-40B4-BE49-F238E27FC236}">
              <a16:creationId xmlns:a16="http://schemas.microsoft.com/office/drawing/2014/main" id="{00000000-0008-0000-0400-0000D0010000}"/>
            </a:ext>
          </a:extLst>
        </xdr:cNvPr>
        <xdr:cNvSpPr txBox="1"/>
      </xdr:nvSpPr>
      <xdr:spPr>
        <a:xfrm>
          <a:off x="13512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165354</xdr:rowOff>
    </xdr:from>
    <xdr:to>
      <xdr:col>65</xdr:col>
      <xdr:colOff>53975</xdr:colOff>
      <xdr:row>78</xdr:row>
      <xdr:rowOff>95504</xdr:rowOff>
    </xdr:to>
    <xdr:sp macro="" textlink="">
      <xdr:nvSpPr>
        <xdr:cNvPr id="465" name="楕円 464">
          <a:extLst>
            <a:ext uri="{FF2B5EF4-FFF2-40B4-BE49-F238E27FC236}">
              <a16:creationId xmlns:a16="http://schemas.microsoft.com/office/drawing/2014/main" id="{00000000-0008-0000-0400-0000D1010000}"/>
            </a:ext>
          </a:extLst>
        </xdr:cNvPr>
        <xdr:cNvSpPr/>
      </xdr:nvSpPr>
      <xdr:spPr>
        <a:xfrm>
          <a:off x="129540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80281</xdr:rowOff>
    </xdr:from>
    <xdr:ext cx="762000" cy="259045"/>
    <xdr:sp macro="" textlink="">
      <xdr:nvSpPr>
        <xdr:cNvPr id="466" name="テキスト ボックス 465">
          <a:extLst>
            <a:ext uri="{FF2B5EF4-FFF2-40B4-BE49-F238E27FC236}">
              <a16:creationId xmlns:a16="http://schemas.microsoft.com/office/drawing/2014/main" id="{00000000-0008-0000-0400-0000D2010000}"/>
            </a:ext>
          </a:extLst>
        </xdr:cNvPr>
        <xdr:cNvSpPr txBox="1"/>
      </xdr:nvSpPr>
      <xdr:spPr>
        <a:xfrm>
          <a:off x="12623800" y="1345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愛知県春日井市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60162</xdr:rowOff>
    </xdr:from>
    <xdr:to>
      <xdr:col>29</xdr:col>
      <xdr:colOff>127000</xdr:colOff>
      <xdr:row>19</xdr:row>
      <xdr:rowOff>37857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93737"/>
          <a:ext cx="0" cy="134929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16226</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21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37857</xdr:rowOff>
    </xdr:from>
    <xdr:to>
      <xdr:col>30</xdr:col>
      <xdr:colOff>25400</xdr:colOff>
      <xdr:row>19</xdr:row>
      <xdr:rowOff>37857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3430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146539</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3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60162</xdr:rowOff>
    </xdr:from>
    <xdr:to>
      <xdr:col>30</xdr:col>
      <xdr:colOff>25400</xdr:colOff>
      <xdr:row>11</xdr:row>
      <xdr:rowOff>60162</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937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6049</xdr:rowOff>
    </xdr:from>
    <xdr:to>
      <xdr:col>29</xdr:col>
      <xdr:colOff>127000</xdr:colOff>
      <xdr:row>19</xdr:row>
      <xdr:rowOff>7453</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311224"/>
          <a:ext cx="647700" cy="14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24321</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6436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7794</xdr:rowOff>
    </xdr:from>
    <xdr:to>
      <xdr:col>29</xdr:col>
      <xdr:colOff>177800</xdr:colOff>
      <xdr:row>16</xdr:row>
      <xdr:rowOff>109394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798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7453</xdr:rowOff>
    </xdr:from>
    <xdr:to>
      <xdr:col>26</xdr:col>
      <xdr:colOff>50800</xdr:colOff>
      <xdr:row>19</xdr:row>
      <xdr:rowOff>65779</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312628"/>
          <a:ext cx="698500" cy="583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31275</xdr:rowOff>
    </xdr:from>
    <xdr:to>
      <xdr:col>26</xdr:col>
      <xdr:colOff>101600</xdr:colOff>
      <xdr:row>16</xdr:row>
      <xdr:rowOff>132875</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8221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143052</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59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56210</xdr:rowOff>
    </xdr:from>
    <xdr:to>
      <xdr:col>22</xdr:col>
      <xdr:colOff>114300</xdr:colOff>
      <xdr:row>19</xdr:row>
      <xdr:rowOff>65779</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3361385"/>
          <a:ext cx="698500" cy="95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60111</xdr:rowOff>
    </xdr:from>
    <xdr:to>
      <xdr:col>22</xdr:col>
      <xdr:colOff>165100</xdr:colOff>
      <xdr:row>16</xdr:row>
      <xdr:rowOff>161711</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8509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438</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619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56210</xdr:rowOff>
    </xdr:from>
    <xdr:to>
      <xdr:col>18</xdr:col>
      <xdr:colOff>177800</xdr:colOff>
      <xdr:row>19</xdr:row>
      <xdr:rowOff>79756</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361385"/>
          <a:ext cx="698500" cy="235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39994</xdr:rowOff>
    </xdr:from>
    <xdr:to>
      <xdr:col>19</xdr:col>
      <xdr:colOff>38100</xdr:colOff>
      <xdr:row>16</xdr:row>
      <xdr:rowOff>141594</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8308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151771</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599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81763</xdr:rowOff>
    </xdr:from>
    <xdr:to>
      <xdr:col>15</xdr:col>
      <xdr:colOff>101600</xdr:colOff>
      <xdr:row>17</xdr:row>
      <xdr:rowOff>11913</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8725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22090</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641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126699</xdr:rowOff>
    </xdr:from>
    <xdr:to>
      <xdr:col>29</xdr:col>
      <xdr:colOff>177800</xdr:colOff>
      <xdr:row>19</xdr:row>
      <xdr:rowOff>56849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2604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35276</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169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128103</xdr:rowOff>
    </xdr:from>
    <xdr:to>
      <xdr:col>26</xdr:col>
      <xdr:colOff>101600</xdr:colOff>
      <xdr:row>19</xdr:row>
      <xdr:rowOff>58253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2618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43030</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348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14979</xdr:rowOff>
    </xdr:from>
    <xdr:to>
      <xdr:col>22</xdr:col>
      <xdr:colOff>165100</xdr:colOff>
      <xdr:row>19</xdr:row>
      <xdr:rowOff>116579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3201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101356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406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5410</xdr:rowOff>
    </xdr:from>
    <xdr:to>
      <xdr:col>19</xdr:col>
      <xdr:colOff>38100</xdr:colOff>
      <xdr:row>19</xdr:row>
      <xdr:rowOff>107010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3105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91787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396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28956</xdr:rowOff>
    </xdr:from>
    <xdr:to>
      <xdr:col>15</xdr:col>
      <xdr:colOff>101600</xdr:colOff>
      <xdr:row>19</xdr:row>
      <xdr:rowOff>130556</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3341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115333</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420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169672</xdr:rowOff>
    </xdr:from>
    <xdr:to>
      <xdr:col>29</xdr:col>
      <xdr:colOff>127000</xdr:colOff>
      <xdr:row>37</xdr:row>
      <xdr:rowOff>258597</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094222"/>
          <a:ext cx="0" cy="128907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230674</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355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258597</xdr:rowOff>
    </xdr:from>
    <xdr:to>
      <xdr:col>30</xdr:col>
      <xdr:colOff>25400</xdr:colOff>
      <xdr:row>37</xdr:row>
      <xdr:rowOff>258597</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3832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84599</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837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169672</xdr:rowOff>
    </xdr:from>
    <xdr:to>
      <xdr:col>30</xdr:col>
      <xdr:colOff>25400</xdr:colOff>
      <xdr:row>33</xdr:row>
      <xdr:rowOff>169672</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0942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290602</xdr:rowOff>
    </xdr:from>
    <xdr:to>
      <xdr:col>29</xdr:col>
      <xdr:colOff>127000</xdr:colOff>
      <xdr:row>35</xdr:row>
      <xdr:rowOff>327940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003800" y="6900952"/>
          <a:ext cx="647700" cy="373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103128</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7134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258051</xdr:rowOff>
    </xdr:from>
    <xdr:to>
      <xdr:col>29</xdr:col>
      <xdr:colOff>177800</xdr:colOff>
      <xdr:row>36</xdr:row>
      <xdr:rowOff>16751</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684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290602</xdr:rowOff>
    </xdr:from>
    <xdr:to>
      <xdr:col>26</xdr:col>
      <xdr:colOff>50800</xdr:colOff>
      <xdr:row>35</xdr:row>
      <xdr:rowOff>292850</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6900952"/>
          <a:ext cx="698500" cy="22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190767</xdr:rowOff>
    </xdr:from>
    <xdr:to>
      <xdr:col>26</xdr:col>
      <xdr:colOff>101600</xdr:colOff>
      <xdr:row>35</xdr:row>
      <xdr:rowOff>292367</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011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302544</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5699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260959</xdr:rowOff>
    </xdr:from>
    <xdr:to>
      <xdr:col>22</xdr:col>
      <xdr:colOff>114300</xdr:colOff>
      <xdr:row>35</xdr:row>
      <xdr:rowOff>292850</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6871309"/>
          <a:ext cx="698500" cy="318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181089</xdr:rowOff>
    </xdr:from>
    <xdr:to>
      <xdr:col>22</xdr:col>
      <xdr:colOff>165100</xdr:colOff>
      <xdr:row>35</xdr:row>
      <xdr:rowOff>282689</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7914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292866</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56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176835</xdr:rowOff>
    </xdr:from>
    <xdr:to>
      <xdr:col>18</xdr:col>
      <xdr:colOff>177800</xdr:colOff>
      <xdr:row>35</xdr:row>
      <xdr:rowOff>260959</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6787185"/>
          <a:ext cx="698500" cy="841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137198</xdr:rowOff>
    </xdr:from>
    <xdr:to>
      <xdr:col>19</xdr:col>
      <xdr:colOff>38100</xdr:colOff>
      <xdr:row>35</xdr:row>
      <xdr:rowOff>238798</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7475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248975</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5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123558</xdr:rowOff>
    </xdr:from>
    <xdr:to>
      <xdr:col>15</xdr:col>
      <xdr:colOff>101600</xdr:colOff>
      <xdr:row>35</xdr:row>
      <xdr:rowOff>225158</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733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235335</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502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277140</xdr:rowOff>
    </xdr:from>
    <xdr:to>
      <xdr:col>29</xdr:col>
      <xdr:colOff>177800</xdr:colOff>
      <xdr:row>36</xdr:row>
      <xdr:rowOff>35840</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8874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249217</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85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239802</xdr:rowOff>
    </xdr:from>
    <xdr:to>
      <xdr:col>26</xdr:col>
      <xdr:colOff>101600</xdr:colOff>
      <xdr:row>35</xdr:row>
      <xdr:rowOff>341402</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8501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326179</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936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242050</xdr:rowOff>
    </xdr:from>
    <xdr:to>
      <xdr:col>22</xdr:col>
      <xdr:colOff>165100</xdr:colOff>
      <xdr:row>36</xdr:row>
      <xdr:rowOff>750</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8524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328427</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93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210159</xdr:rowOff>
    </xdr:from>
    <xdr:to>
      <xdr:col>19</xdr:col>
      <xdr:colOff>38100</xdr:colOff>
      <xdr:row>35</xdr:row>
      <xdr:rowOff>311759</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8205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296536</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906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126035</xdr:rowOff>
    </xdr:from>
    <xdr:to>
      <xdr:col>15</xdr:col>
      <xdr:colOff>101600</xdr:colOff>
      <xdr:row>35</xdr:row>
      <xdr:rowOff>227635</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7363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212412</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82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愛知県春日井市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312,007
304,613
92.78
98,007,733
95,855,707
1,784,933
57,761,848
79,765,833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33.2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95374</xdr:rowOff>
    </xdr:from>
    <xdr:to>
      <xdr:col>24</xdr:col>
      <xdr:colOff>62865</xdr:colOff>
      <xdr:row>39</xdr:row>
      <xdr:rowOff>76584</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581774"/>
          <a:ext cx="1270" cy="1181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80411</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766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76584</xdr:rowOff>
    </xdr:from>
    <xdr:to>
      <xdr:col>24</xdr:col>
      <xdr:colOff>152400</xdr:colOff>
      <xdr:row>39</xdr:row>
      <xdr:rowOff>76584</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763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42051</xdr:rowOff>
    </xdr:from>
    <xdr:ext cx="534377"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357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95374</xdr:rowOff>
    </xdr:from>
    <xdr:to>
      <xdr:col>24</xdr:col>
      <xdr:colOff>152400</xdr:colOff>
      <xdr:row>32</xdr:row>
      <xdr:rowOff>95374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581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27823</xdr:rowOff>
    </xdr:from>
    <xdr:to>
      <xdr:col>24</xdr:col>
      <xdr:colOff>63500</xdr:colOff>
      <xdr:row>38</xdr:row>
      <xdr:rowOff>41905</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6542923"/>
          <a:ext cx="838200" cy="14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77830</xdr:rowOff>
    </xdr:from>
    <xdr:ext cx="534377"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60785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54953</xdr:rowOff>
    </xdr:from>
    <xdr:to>
      <xdr:col>24</xdr:col>
      <xdr:colOff>114300</xdr:colOff>
      <xdr:row>36</xdr:row>
      <xdr:rowOff>156553</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22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41905</xdr:rowOff>
    </xdr:from>
    <xdr:to>
      <xdr:col>19</xdr:col>
      <xdr:colOff>177800</xdr:colOff>
      <xdr:row>38</xdr:row>
      <xdr:rowOff>43483</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6557005"/>
          <a:ext cx="889000" cy="1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64211</xdr:rowOff>
    </xdr:from>
    <xdr:to>
      <xdr:col>20</xdr:col>
      <xdr:colOff>38100</xdr:colOff>
      <xdr:row>36</xdr:row>
      <xdr:rowOff>165811</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236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10888</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6011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20165</xdr:rowOff>
    </xdr:from>
    <xdr:to>
      <xdr:col>15</xdr:col>
      <xdr:colOff>50800</xdr:colOff>
      <xdr:row>38</xdr:row>
      <xdr:rowOff>43483</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a:off x="2019300" y="6535265"/>
          <a:ext cx="889000" cy="23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70246</xdr:rowOff>
    </xdr:from>
    <xdr:to>
      <xdr:col>15</xdr:col>
      <xdr:colOff>101600</xdr:colOff>
      <xdr:row>37</xdr:row>
      <xdr:rowOff>396</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24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16923</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6017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20165</xdr:rowOff>
    </xdr:from>
    <xdr:to>
      <xdr:col>10</xdr:col>
      <xdr:colOff>114300</xdr:colOff>
      <xdr:row>38</xdr:row>
      <xdr:rowOff>22589</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6535265"/>
          <a:ext cx="889000" cy="2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33305</xdr:rowOff>
    </xdr:from>
    <xdr:to>
      <xdr:col>10</xdr:col>
      <xdr:colOff>165100</xdr:colOff>
      <xdr:row>36</xdr:row>
      <xdr:rowOff>134905</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20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151432</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5980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49581</xdr:rowOff>
    </xdr:from>
    <xdr:to>
      <xdr:col>6</xdr:col>
      <xdr:colOff>38100</xdr:colOff>
      <xdr:row>36</xdr:row>
      <xdr:rowOff>151181</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221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167708</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5997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148473</xdr:rowOff>
    </xdr:from>
    <xdr:to>
      <xdr:col>24</xdr:col>
      <xdr:colOff>114300</xdr:colOff>
      <xdr:row>38</xdr:row>
      <xdr:rowOff>78623</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649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126900</xdr:rowOff>
    </xdr:from>
    <xdr:ext cx="534377"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6470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162555</xdr:rowOff>
    </xdr:from>
    <xdr:to>
      <xdr:col>20</xdr:col>
      <xdr:colOff>38100</xdr:colOff>
      <xdr:row>38</xdr:row>
      <xdr:rowOff>92705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50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83832</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6598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164133</xdr:rowOff>
    </xdr:from>
    <xdr:to>
      <xdr:col>15</xdr:col>
      <xdr:colOff>101600</xdr:colOff>
      <xdr:row>38</xdr:row>
      <xdr:rowOff>94283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507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85410</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6600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140815</xdr:rowOff>
    </xdr:from>
    <xdr:to>
      <xdr:col>10</xdr:col>
      <xdr:colOff>165100</xdr:colOff>
      <xdr:row>38</xdr:row>
      <xdr:rowOff>70965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48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62092</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6577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143238</xdr:rowOff>
    </xdr:from>
    <xdr:to>
      <xdr:col>6</xdr:col>
      <xdr:colOff>38100</xdr:colOff>
      <xdr:row>38</xdr:row>
      <xdr:rowOff>73388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48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64516</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657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154330</xdr:rowOff>
    </xdr:from>
    <xdr:to>
      <xdr:col>24</xdr:col>
      <xdr:colOff>62865</xdr:colOff>
      <xdr:row>59</xdr:row>
      <xdr:rowOff>24105</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726830"/>
          <a:ext cx="1270" cy="1412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27932</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143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24105</xdr:rowOff>
    </xdr:from>
    <xdr:to>
      <xdr:col>24</xdr:col>
      <xdr:colOff>152400</xdr:colOff>
      <xdr:row>59</xdr:row>
      <xdr:rowOff>24105</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139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101007</xdr:rowOff>
    </xdr:from>
    <xdr:ext cx="534377"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502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154330</xdr:rowOff>
    </xdr:from>
    <xdr:to>
      <xdr:col>24</xdr:col>
      <xdr:colOff>152400</xdr:colOff>
      <xdr:row>50</xdr:row>
      <xdr:rowOff>154330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726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144882</xdr:rowOff>
    </xdr:from>
    <xdr:to>
      <xdr:col>24</xdr:col>
      <xdr:colOff>63500</xdr:colOff>
      <xdr:row>56</xdr:row>
      <xdr:rowOff>27991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574632"/>
          <a:ext cx="838200" cy="54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138447</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2252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115570</xdr:rowOff>
    </xdr:from>
    <xdr:to>
      <xdr:col>24</xdr:col>
      <xdr:colOff>114300</xdr:colOff>
      <xdr:row>55</xdr:row>
      <xdr:rowOff>45720</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37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10693</xdr:rowOff>
    </xdr:from>
    <xdr:to>
      <xdr:col>19</xdr:col>
      <xdr:colOff>177800</xdr:colOff>
      <xdr:row>56</xdr:row>
      <xdr:rowOff>27991</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2908300" y="9611893"/>
          <a:ext cx="889000" cy="17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162281</xdr:rowOff>
    </xdr:from>
    <xdr:to>
      <xdr:col>20</xdr:col>
      <xdr:colOff>38100</xdr:colOff>
      <xdr:row>55</xdr:row>
      <xdr:rowOff>92431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420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108958</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30111" y="9195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10693</xdr:rowOff>
    </xdr:from>
    <xdr:to>
      <xdr:col>15</xdr:col>
      <xdr:colOff>50800</xdr:colOff>
      <xdr:row>56</xdr:row>
      <xdr:rowOff>17437</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611893"/>
          <a:ext cx="889000" cy="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6680</xdr:rowOff>
    </xdr:from>
    <xdr:to>
      <xdr:col>15</xdr:col>
      <xdr:colOff>101600</xdr:colOff>
      <xdr:row>55</xdr:row>
      <xdr:rowOff>108280</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436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124807</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211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8179</xdr:rowOff>
    </xdr:from>
    <xdr:to>
      <xdr:col>10</xdr:col>
      <xdr:colOff>114300</xdr:colOff>
      <xdr:row>56</xdr:row>
      <xdr:rowOff>17437</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1130300" y="9609379"/>
          <a:ext cx="889000" cy="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24435</xdr:rowOff>
    </xdr:from>
    <xdr:to>
      <xdr:col>10</xdr:col>
      <xdr:colOff>165100</xdr:colOff>
      <xdr:row>55</xdr:row>
      <xdr:rowOff>126035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45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142562</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229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71298</xdr:rowOff>
    </xdr:from>
    <xdr:to>
      <xdr:col>6</xdr:col>
      <xdr:colOff>38100</xdr:colOff>
      <xdr:row>56</xdr:row>
      <xdr:rowOff>1448</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501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17975</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9276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94082</xdr:rowOff>
    </xdr:from>
    <xdr:to>
      <xdr:col>24</xdr:col>
      <xdr:colOff>114300</xdr:colOff>
      <xdr:row>56</xdr:row>
      <xdr:rowOff>24232</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52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72509</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502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148641</xdr:rowOff>
    </xdr:from>
    <xdr:to>
      <xdr:col>20</xdr:col>
      <xdr:colOff>38100</xdr:colOff>
      <xdr:row>56</xdr:row>
      <xdr:rowOff>78791</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578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69918</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30111" y="9671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131343</xdr:rowOff>
    </xdr:from>
    <xdr:to>
      <xdr:col>15</xdr:col>
      <xdr:colOff>101600</xdr:colOff>
      <xdr:row>56</xdr:row>
      <xdr:rowOff>61493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56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52620</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9653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138087</xdr:rowOff>
    </xdr:from>
    <xdr:to>
      <xdr:col>10</xdr:col>
      <xdr:colOff>165100</xdr:colOff>
      <xdr:row>56</xdr:row>
      <xdr:rowOff>68237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567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59364</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9660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128829</xdr:rowOff>
    </xdr:from>
    <xdr:to>
      <xdr:col>6</xdr:col>
      <xdr:colOff>38100</xdr:colOff>
      <xdr:row>56</xdr:row>
      <xdr:rowOff>58979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558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50106</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9651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37002</xdr:rowOff>
    </xdr:from>
    <xdr:to>
      <xdr:col>24</xdr:col>
      <xdr:colOff>62865</xdr:colOff>
      <xdr:row>77</xdr:row>
      <xdr:rowOff>161931</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209952"/>
          <a:ext cx="1270" cy="1153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165758</xdr:rowOff>
    </xdr:from>
    <xdr:ext cx="378565"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3674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161931</xdr:rowOff>
    </xdr:from>
    <xdr:to>
      <xdr:col>24</xdr:col>
      <xdr:colOff>152400</xdr:colOff>
      <xdr:row>77</xdr:row>
      <xdr:rowOff>161931</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363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155129</xdr:rowOff>
    </xdr:from>
    <xdr:ext cx="534377"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1985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37002</xdr:rowOff>
    </xdr:from>
    <xdr:to>
      <xdr:col>24</xdr:col>
      <xdr:colOff>152400</xdr:colOff>
      <xdr:row>71</xdr:row>
      <xdr:rowOff>37002</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209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152502</xdr:rowOff>
    </xdr:from>
    <xdr:to>
      <xdr:col>24</xdr:col>
      <xdr:colOff>63500</xdr:colOff>
      <xdr:row>75</xdr:row>
      <xdr:rowOff>168218</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3797300" y="13011252"/>
          <a:ext cx="838200" cy="1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38409</xdr:rowOff>
    </xdr:from>
    <xdr:ext cx="469744"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0686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59982</xdr:rowOff>
    </xdr:from>
    <xdr:to>
      <xdr:col>24</xdr:col>
      <xdr:colOff>114300</xdr:colOff>
      <xdr:row>76</xdr:row>
      <xdr:rowOff>161582</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090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141700</xdr:rowOff>
    </xdr:from>
    <xdr:to>
      <xdr:col>19</xdr:col>
      <xdr:colOff>177800</xdr:colOff>
      <xdr:row>75</xdr:row>
      <xdr:rowOff>168218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2908300" y="13000450"/>
          <a:ext cx="889000" cy="26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16890</xdr:rowOff>
    </xdr:from>
    <xdr:to>
      <xdr:col>20</xdr:col>
      <xdr:colOff>38100</xdr:colOff>
      <xdr:row>76</xdr:row>
      <xdr:rowOff>118490</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04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109617</xdr:rowOff>
    </xdr:from>
    <xdr:ext cx="469744"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62428" y="13139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137299</xdr:rowOff>
    </xdr:from>
    <xdr:to>
      <xdr:col>15</xdr:col>
      <xdr:colOff>50800</xdr:colOff>
      <xdr:row>75</xdr:row>
      <xdr:rowOff>141700</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019300" y="12996049"/>
          <a:ext cx="889000" cy="4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57410</xdr:rowOff>
    </xdr:from>
    <xdr:to>
      <xdr:col>15</xdr:col>
      <xdr:colOff>101600</xdr:colOff>
      <xdr:row>76</xdr:row>
      <xdr:rowOff>159010</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08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150137</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73428" y="13180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137299</xdr:rowOff>
    </xdr:from>
    <xdr:to>
      <xdr:col>10</xdr:col>
      <xdr:colOff>114300</xdr:colOff>
      <xdr:row>75</xdr:row>
      <xdr:rowOff>157817</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1130300" y="12996049"/>
          <a:ext cx="889000" cy="20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75242</xdr:rowOff>
    </xdr:from>
    <xdr:to>
      <xdr:col>10</xdr:col>
      <xdr:colOff>165100</xdr:colOff>
      <xdr:row>77</xdr:row>
      <xdr:rowOff>5392</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105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167969</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84428" y="13198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67126</xdr:rowOff>
    </xdr:from>
    <xdr:to>
      <xdr:col>6</xdr:col>
      <xdr:colOff>38100</xdr:colOff>
      <xdr:row>76</xdr:row>
      <xdr:rowOff>168726</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097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159853</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95428" y="13190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101702</xdr:rowOff>
    </xdr:from>
    <xdr:to>
      <xdr:col>24</xdr:col>
      <xdr:colOff>114300</xdr:colOff>
      <xdr:row>76</xdr:row>
      <xdr:rowOff>31852</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2960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124579</xdr:rowOff>
    </xdr:from>
    <xdr:ext cx="469744"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2811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117418</xdr:rowOff>
    </xdr:from>
    <xdr:to>
      <xdr:col>20</xdr:col>
      <xdr:colOff>38100</xdr:colOff>
      <xdr:row>76</xdr:row>
      <xdr:rowOff>47568</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297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64095</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62428" y="12751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90900</xdr:rowOff>
    </xdr:from>
    <xdr:to>
      <xdr:col>15</xdr:col>
      <xdr:colOff>101600</xdr:colOff>
      <xdr:row>76</xdr:row>
      <xdr:rowOff>21050</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294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37577</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73428" y="12724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86499</xdr:rowOff>
    </xdr:from>
    <xdr:to>
      <xdr:col>10</xdr:col>
      <xdr:colOff>165100</xdr:colOff>
      <xdr:row>76</xdr:row>
      <xdr:rowOff>16650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294524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33176</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84428" y="12720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107017</xdr:rowOff>
    </xdr:from>
    <xdr:to>
      <xdr:col>6</xdr:col>
      <xdr:colOff>38100</xdr:colOff>
      <xdr:row>76</xdr:row>
      <xdr:rowOff>37167</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2965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53694</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428" y="12740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a:extLst>
            <a:ext uri="{FF2B5EF4-FFF2-40B4-BE49-F238E27FC236}">
              <a16:creationId xmlns:a16="http://schemas.microsoft.com/office/drawing/2014/main" id="{00000000-0008-0000-0600-0000DE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163970</xdr:rowOff>
    </xdr:from>
    <xdr:to>
      <xdr:col>24</xdr:col>
      <xdr:colOff>62865</xdr:colOff>
      <xdr:row>98</xdr:row>
      <xdr:rowOff>15932</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flipV="1">
          <a:off x="4633595" y="15594470"/>
          <a:ext cx="1270" cy="1223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19759</xdr:rowOff>
    </xdr:from>
    <xdr:ext cx="534377" cy="259045"/>
    <xdr:sp macro="" textlink="">
      <xdr:nvSpPr>
        <xdr:cNvPr id="224" name="扶助費最小値テキスト">
          <a:extLst>
            <a:ext uri="{FF2B5EF4-FFF2-40B4-BE49-F238E27FC236}">
              <a16:creationId xmlns:a16="http://schemas.microsoft.com/office/drawing/2014/main" id="{00000000-0008-0000-0600-0000E0000000}"/>
            </a:ext>
          </a:extLst>
        </xdr:cNvPr>
        <xdr:cNvSpPr txBox="1"/>
      </xdr:nvSpPr>
      <xdr:spPr>
        <a:xfrm>
          <a:off x="4686300" y="1682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15932</xdr:rowOff>
    </xdr:from>
    <xdr:to>
      <xdr:col>24</xdr:col>
      <xdr:colOff>152400</xdr:colOff>
      <xdr:row>98</xdr:row>
      <xdr:rowOff>15932</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4546600" y="16818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110647</xdr:rowOff>
    </xdr:from>
    <xdr:ext cx="599010" cy="259045"/>
    <xdr:sp macro="" textlink="">
      <xdr:nvSpPr>
        <xdr:cNvPr id="226" name="扶助費最大値テキスト">
          <a:extLst>
            <a:ext uri="{FF2B5EF4-FFF2-40B4-BE49-F238E27FC236}">
              <a16:creationId xmlns:a16="http://schemas.microsoft.com/office/drawing/2014/main" id="{00000000-0008-0000-0600-0000E2000000}"/>
            </a:ext>
          </a:extLst>
        </xdr:cNvPr>
        <xdr:cNvSpPr txBox="1"/>
      </xdr:nvSpPr>
      <xdr:spPr>
        <a:xfrm>
          <a:off x="4686300" y="15369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163970</xdr:rowOff>
    </xdr:from>
    <xdr:to>
      <xdr:col>24</xdr:col>
      <xdr:colOff>152400</xdr:colOff>
      <xdr:row>90</xdr:row>
      <xdr:rowOff>163970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5594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148692</xdr:rowOff>
    </xdr:from>
    <xdr:to>
      <xdr:col>24</xdr:col>
      <xdr:colOff>63500</xdr:colOff>
      <xdr:row>96</xdr:row>
      <xdr:rowOff>160331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3797300" y="16607892"/>
          <a:ext cx="838200" cy="11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129627</xdr:rowOff>
    </xdr:from>
    <xdr:ext cx="534377" cy="259045"/>
    <xdr:sp macro="" textlink="">
      <xdr:nvSpPr>
        <xdr:cNvPr id="229" name="扶助費平均値テキスト">
          <a:extLst>
            <a:ext uri="{FF2B5EF4-FFF2-40B4-BE49-F238E27FC236}">
              <a16:creationId xmlns:a16="http://schemas.microsoft.com/office/drawing/2014/main" id="{00000000-0008-0000-0600-0000E5000000}"/>
            </a:ext>
          </a:extLst>
        </xdr:cNvPr>
        <xdr:cNvSpPr txBox="1"/>
      </xdr:nvSpPr>
      <xdr:spPr>
        <a:xfrm>
          <a:off x="4686300" y="162459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106750</xdr:rowOff>
    </xdr:from>
    <xdr:to>
      <xdr:col>24</xdr:col>
      <xdr:colOff>114300</xdr:colOff>
      <xdr:row>96</xdr:row>
      <xdr:rowOff>36900</xdr:rowOff>
    </xdr:to>
    <xdr:sp macro="" textlink="">
      <xdr:nvSpPr>
        <xdr:cNvPr id="230" name="フローチャート: 判断 229">
          <a:extLst>
            <a:ext uri="{FF2B5EF4-FFF2-40B4-BE49-F238E27FC236}">
              <a16:creationId xmlns:a16="http://schemas.microsoft.com/office/drawing/2014/main" id="{00000000-0008-0000-0600-0000E6000000}"/>
            </a:ext>
          </a:extLst>
        </xdr:cNvPr>
        <xdr:cNvSpPr/>
      </xdr:nvSpPr>
      <xdr:spPr>
        <a:xfrm>
          <a:off x="4584700" y="1639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148692</xdr:rowOff>
    </xdr:from>
    <xdr:to>
      <xdr:col>19</xdr:col>
      <xdr:colOff>177800</xdr:colOff>
      <xdr:row>97</xdr:row>
      <xdr:rowOff>540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2908300" y="16607892"/>
          <a:ext cx="889000" cy="23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52933</xdr:rowOff>
    </xdr:from>
    <xdr:to>
      <xdr:col>20</xdr:col>
      <xdr:colOff>38100</xdr:colOff>
      <xdr:row>95</xdr:row>
      <xdr:rowOff>154533</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3746500" y="1634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171060</xdr:rowOff>
    </xdr:from>
    <xdr:ext cx="534377"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3530111" y="1611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540</xdr:rowOff>
    </xdr:from>
    <xdr:to>
      <xdr:col>15</xdr:col>
      <xdr:colOff>50800</xdr:colOff>
      <xdr:row>97</xdr:row>
      <xdr:rowOff>63652</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019300" y="16631190"/>
          <a:ext cx="889000" cy="63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98406</xdr:rowOff>
    </xdr:from>
    <xdr:to>
      <xdr:col>15</xdr:col>
      <xdr:colOff>101600</xdr:colOff>
      <xdr:row>96</xdr:row>
      <xdr:rowOff>28556</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2857500" y="1638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45083</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2641111" y="16161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54756</xdr:rowOff>
    </xdr:from>
    <xdr:to>
      <xdr:col>10</xdr:col>
      <xdr:colOff>114300</xdr:colOff>
      <xdr:row>97</xdr:row>
      <xdr:rowOff>63652</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1130300" y="16685406"/>
          <a:ext cx="889000" cy="8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154546</xdr:rowOff>
    </xdr:from>
    <xdr:to>
      <xdr:col>10</xdr:col>
      <xdr:colOff>165100</xdr:colOff>
      <xdr:row>96</xdr:row>
      <xdr:rowOff>84696</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1968500" y="1644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101223</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1752111" y="16217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48400</xdr:rowOff>
    </xdr:from>
    <xdr:to>
      <xdr:col>6</xdr:col>
      <xdr:colOff>38100</xdr:colOff>
      <xdr:row>96</xdr:row>
      <xdr:rowOff>150000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079500" y="165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166527</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863111" y="16282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109531</xdr:rowOff>
    </xdr:from>
    <xdr:to>
      <xdr:col>24</xdr:col>
      <xdr:colOff>114300</xdr:colOff>
      <xdr:row>97</xdr:row>
      <xdr:rowOff>39681</xdr:rowOff>
    </xdr:to>
    <xdr:sp macro="" textlink="">
      <xdr:nvSpPr>
        <xdr:cNvPr id="247" name="楕円 246">
          <a:extLst>
            <a:ext uri="{FF2B5EF4-FFF2-40B4-BE49-F238E27FC236}">
              <a16:creationId xmlns:a16="http://schemas.microsoft.com/office/drawing/2014/main" id="{00000000-0008-0000-0600-0000F7000000}"/>
            </a:ext>
          </a:extLst>
        </xdr:cNvPr>
        <xdr:cNvSpPr/>
      </xdr:nvSpPr>
      <xdr:spPr>
        <a:xfrm>
          <a:off x="4584700" y="16568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87958</xdr:rowOff>
    </xdr:from>
    <xdr:ext cx="534377" cy="259045"/>
    <xdr:sp macro="" textlink="">
      <xdr:nvSpPr>
        <xdr:cNvPr id="248" name="扶助費該当値テキスト">
          <a:extLst>
            <a:ext uri="{FF2B5EF4-FFF2-40B4-BE49-F238E27FC236}">
              <a16:creationId xmlns:a16="http://schemas.microsoft.com/office/drawing/2014/main" id="{00000000-0008-0000-0600-0000F8000000}"/>
            </a:ext>
          </a:extLst>
        </xdr:cNvPr>
        <xdr:cNvSpPr txBox="1"/>
      </xdr:nvSpPr>
      <xdr:spPr>
        <a:xfrm>
          <a:off x="4686300" y="16547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97892</xdr:rowOff>
    </xdr:from>
    <xdr:to>
      <xdr:col>20</xdr:col>
      <xdr:colOff>38100</xdr:colOff>
      <xdr:row>97</xdr:row>
      <xdr:rowOff>28042</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3746500" y="1655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19169</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530111" y="16649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121190</xdr:rowOff>
    </xdr:from>
    <xdr:to>
      <xdr:col>15</xdr:col>
      <xdr:colOff>101600</xdr:colOff>
      <xdr:row>97</xdr:row>
      <xdr:rowOff>51340</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2857500" y="1658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42467</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641111" y="16673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12852</xdr:rowOff>
    </xdr:from>
    <xdr:to>
      <xdr:col>10</xdr:col>
      <xdr:colOff>165100</xdr:colOff>
      <xdr:row>97</xdr:row>
      <xdr:rowOff>114452</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1968500" y="16643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105579</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752111" y="16736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3956</xdr:rowOff>
    </xdr:from>
    <xdr:to>
      <xdr:col>6</xdr:col>
      <xdr:colOff>38100</xdr:colOff>
      <xdr:row>97</xdr:row>
      <xdr:rowOff>105556</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079500" y="16634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96683</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863111" y="16727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a:extLst>
            <a:ext uri="{FF2B5EF4-FFF2-40B4-BE49-F238E27FC236}">
              <a16:creationId xmlns:a16="http://schemas.microsoft.com/office/drawing/2014/main" id="{00000000-0008-0000-0600-00001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41973</xdr:rowOff>
    </xdr:from>
    <xdr:to>
      <xdr:col>54</xdr:col>
      <xdr:colOff>189865</xdr:colOff>
      <xdr:row>37</xdr:row>
      <xdr:rowOff>11318</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flipV="1">
          <a:off x="10475595" y="5185473"/>
          <a:ext cx="1270" cy="1169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15145</xdr:rowOff>
    </xdr:from>
    <xdr:ext cx="534377" cy="259045"/>
    <xdr:sp macro="" textlink="">
      <xdr:nvSpPr>
        <xdr:cNvPr id="279" name="補助費等最小値テキスト">
          <a:extLst>
            <a:ext uri="{FF2B5EF4-FFF2-40B4-BE49-F238E27FC236}">
              <a16:creationId xmlns:a16="http://schemas.microsoft.com/office/drawing/2014/main" id="{00000000-0008-0000-0600-000017010000}"/>
            </a:ext>
          </a:extLst>
        </xdr:cNvPr>
        <xdr:cNvSpPr txBox="1"/>
      </xdr:nvSpPr>
      <xdr:spPr>
        <a:xfrm>
          <a:off x="10528300" y="6358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11318</xdr:rowOff>
    </xdr:from>
    <xdr:to>
      <xdr:col>55</xdr:col>
      <xdr:colOff>88900</xdr:colOff>
      <xdr:row>37</xdr:row>
      <xdr:rowOff>11318</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10388600" y="6354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160100</xdr:rowOff>
    </xdr:from>
    <xdr:ext cx="534377" cy="259045"/>
    <xdr:sp macro="" textlink="">
      <xdr:nvSpPr>
        <xdr:cNvPr id="281" name="補助費等最大値テキスト">
          <a:extLst>
            <a:ext uri="{FF2B5EF4-FFF2-40B4-BE49-F238E27FC236}">
              <a16:creationId xmlns:a16="http://schemas.microsoft.com/office/drawing/2014/main" id="{00000000-0008-0000-0600-000019010000}"/>
            </a:ext>
          </a:extLst>
        </xdr:cNvPr>
        <xdr:cNvSpPr txBox="1"/>
      </xdr:nvSpPr>
      <xdr:spPr>
        <a:xfrm>
          <a:off x="10528300" y="496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41973</xdr:rowOff>
    </xdr:from>
    <xdr:to>
      <xdr:col>55</xdr:col>
      <xdr:colOff>88900</xdr:colOff>
      <xdr:row>30</xdr:row>
      <xdr:rowOff>41973</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5185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166583</xdr:rowOff>
    </xdr:from>
    <xdr:to>
      <xdr:col>55</xdr:col>
      <xdr:colOff>0</xdr:colOff>
      <xdr:row>35</xdr:row>
      <xdr:rowOff>28120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9639300" y="5995883"/>
          <a:ext cx="838200" cy="32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63451</xdr:rowOff>
    </xdr:from>
    <xdr:ext cx="534377" cy="259045"/>
    <xdr:sp macro="" textlink="">
      <xdr:nvSpPr>
        <xdr:cNvPr id="284" name="補助費等平均値テキスト">
          <a:extLst>
            <a:ext uri="{FF2B5EF4-FFF2-40B4-BE49-F238E27FC236}">
              <a16:creationId xmlns:a16="http://schemas.microsoft.com/office/drawing/2014/main" id="{00000000-0008-0000-0600-00001C010000}"/>
            </a:ext>
          </a:extLst>
        </xdr:cNvPr>
        <xdr:cNvSpPr txBox="1"/>
      </xdr:nvSpPr>
      <xdr:spPr>
        <a:xfrm>
          <a:off x="10528300" y="57213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40574</xdr:rowOff>
    </xdr:from>
    <xdr:to>
      <xdr:col>55</xdr:col>
      <xdr:colOff>50800</xdr:colOff>
      <xdr:row>34</xdr:row>
      <xdr:rowOff>142174</xdr:rowOff>
    </xdr:to>
    <xdr:sp macro="" textlink="">
      <xdr:nvSpPr>
        <xdr:cNvPr id="285" name="フローチャート: 判断 284">
          <a:extLst>
            <a:ext uri="{FF2B5EF4-FFF2-40B4-BE49-F238E27FC236}">
              <a16:creationId xmlns:a16="http://schemas.microsoft.com/office/drawing/2014/main" id="{00000000-0008-0000-0600-00001D010000}"/>
            </a:ext>
          </a:extLst>
        </xdr:cNvPr>
        <xdr:cNvSpPr/>
      </xdr:nvSpPr>
      <xdr:spPr>
        <a:xfrm>
          <a:off x="10426700" y="586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9010</xdr:rowOff>
    </xdr:from>
    <xdr:to>
      <xdr:col>50</xdr:col>
      <xdr:colOff>114300</xdr:colOff>
      <xdr:row>35</xdr:row>
      <xdr:rowOff>28120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8750300" y="6009760"/>
          <a:ext cx="889000" cy="19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54153</xdr:rowOff>
    </xdr:from>
    <xdr:to>
      <xdr:col>50</xdr:col>
      <xdr:colOff>165100</xdr:colOff>
      <xdr:row>34</xdr:row>
      <xdr:rowOff>155753</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9588500" y="5883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830</xdr:rowOff>
    </xdr:from>
    <xdr:ext cx="534377"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9372111" y="5658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9010</xdr:rowOff>
    </xdr:from>
    <xdr:to>
      <xdr:col>45</xdr:col>
      <xdr:colOff>177800</xdr:colOff>
      <xdr:row>36</xdr:row>
      <xdr:rowOff>73292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7861300" y="6009760"/>
          <a:ext cx="889000" cy="235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51730</xdr:rowOff>
    </xdr:from>
    <xdr:to>
      <xdr:col>46</xdr:col>
      <xdr:colOff>38100</xdr:colOff>
      <xdr:row>34</xdr:row>
      <xdr:rowOff>153330</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8699500" y="588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32</xdr:row>
      <xdr:rowOff>169857</xdr:rowOff>
    </xdr:from>
    <xdr:ext cx="534377"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8483111" y="5656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67554</xdr:rowOff>
    </xdr:from>
    <xdr:to>
      <xdr:col>41</xdr:col>
      <xdr:colOff>50800</xdr:colOff>
      <xdr:row>36</xdr:row>
      <xdr:rowOff>73292</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6972300" y="6239754"/>
          <a:ext cx="889000" cy="5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69195</xdr:rowOff>
    </xdr:from>
    <xdr:to>
      <xdr:col>41</xdr:col>
      <xdr:colOff>101600</xdr:colOff>
      <xdr:row>34</xdr:row>
      <xdr:rowOff>170795</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7810500" y="5898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15872</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7594111" y="5673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127556</xdr:rowOff>
    </xdr:from>
    <xdr:to>
      <xdr:col>36</xdr:col>
      <xdr:colOff>165100</xdr:colOff>
      <xdr:row>35</xdr:row>
      <xdr:rowOff>57706</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6921500" y="595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74233</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6705111" y="573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115783</xdr:rowOff>
    </xdr:from>
    <xdr:to>
      <xdr:col>55</xdr:col>
      <xdr:colOff>50800</xdr:colOff>
      <xdr:row>35</xdr:row>
      <xdr:rowOff>45933</xdr:rowOff>
    </xdr:to>
    <xdr:sp macro="" textlink="">
      <xdr:nvSpPr>
        <xdr:cNvPr id="302" name="楕円 301">
          <a:extLst>
            <a:ext uri="{FF2B5EF4-FFF2-40B4-BE49-F238E27FC236}">
              <a16:creationId xmlns:a16="http://schemas.microsoft.com/office/drawing/2014/main" id="{00000000-0008-0000-0600-00002E010000}"/>
            </a:ext>
          </a:extLst>
        </xdr:cNvPr>
        <xdr:cNvSpPr/>
      </xdr:nvSpPr>
      <xdr:spPr>
        <a:xfrm>
          <a:off x="10426700" y="5945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94210</xdr:rowOff>
    </xdr:from>
    <xdr:ext cx="534377" cy="259045"/>
    <xdr:sp macro="" textlink="">
      <xdr:nvSpPr>
        <xdr:cNvPr id="303" name="補助費等該当値テキスト">
          <a:extLst>
            <a:ext uri="{FF2B5EF4-FFF2-40B4-BE49-F238E27FC236}">
              <a16:creationId xmlns:a16="http://schemas.microsoft.com/office/drawing/2014/main" id="{00000000-0008-0000-0600-00002F010000}"/>
            </a:ext>
          </a:extLst>
        </xdr:cNvPr>
        <xdr:cNvSpPr txBox="1"/>
      </xdr:nvSpPr>
      <xdr:spPr>
        <a:xfrm>
          <a:off x="10528300" y="5923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148770</xdr:rowOff>
    </xdr:from>
    <xdr:to>
      <xdr:col>50</xdr:col>
      <xdr:colOff>165100</xdr:colOff>
      <xdr:row>35</xdr:row>
      <xdr:rowOff>78920</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9588500" y="597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70047</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372111" y="6070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129660</xdr:rowOff>
    </xdr:from>
    <xdr:to>
      <xdr:col>46</xdr:col>
      <xdr:colOff>38100</xdr:colOff>
      <xdr:row>35</xdr:row>
      <xdr:rowOff>59810</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8699500" y="595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50937</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483111" y="6051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22492</xdr:rowOff>
    </xdr:from>
    <xdr:to>
      <xdr:col>41</xdr:col>
      <xdr:colOff>101600</xdr:colOff>
      <xdr:row>36</xdr:row>
      <xdr:rowOff>124092</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7810500" y="6194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115219</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94111" y="6287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16754</xdr:rowOff>
    </xdr:from>
    <xdr:to>
      <xdr:col>36</xdr:col>
      <xdr:colOff>165100</xdr:colOff>
      <xdr:row>36</xdr:row>
      <xdr:rowOff>118354</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6921500" y="6188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109481</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05111" y="628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a:extLst>
            <a:ext uri="{FF2B5EF4-FFF2-40B4-BE49-F238E27FC236}">
              <a16:creationId xmlns:a16="http://schemas.microsoft.com/office/drawing/2014/main" id="{00000000-0008-0000-0600-00003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a:extLst>
            <a:ext uri="{FF2B5EF4-FFF2-40B4-BE49-F238E27FC236}">
              <a16:creationId xmlns:a16="http://schemas.microsoft.com/office/drawing/2014/main" id="{00000000-0008-0000-0600-00004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a16="http://schemas.microsoft.com/office/drawing/2014/main" id="{00000000-0008-0000-06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27980</xdr:rowOff>
    </xdr:from>
    <xdr:to>
      <xdr:col>54</xdr:col>
      <xdr:colOff>189865</xdr:colOff>
      <xdr:row>58</xdr:row>
      <xdr:rowOff>42480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10475595" y="8600480"/>
          <a:ext cx="1270" cy="1386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46307</xdr:rowOff>
    </xdr:from>
    <xdr:ext cx="534377" cy="259045"/>
    <xdr:sp macro="" textlink="">
      <xdr:nvSpPr>
        <xdr:cNvPr id="338" name="普通建設事業費最小値テキスト">
          <a:extLst>
            <a:ext uri="{FF2B5EF4-FFF2-40B4-BE49-F238E27FC236}">
              <a16:creationId xmlns:a16="http://schemas.microsoft.com/office/drawing/2014/main" id="{00000000-0008-0000-0600-000052010000}"/>
            </a:ext>
          </a:extLst>
        </xdr:cNvPr>
        <xdr:cNvSpPr txBox="1"/>
      </xdr:nvSpPr>
      <xdr:spPr>
        <a:xfrm>
          <a:off x="10528300" y="9990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42480</xdr:rowOff>
    </xdr:from>
    <xdr:to>
      <xdr:col>55</xdr:col>
      <xdr:colOff>88900</xdr:colOff>
      <xdr:row>58</xdr:row>
      <xdr:rowOff>42480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9986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146107</xdr:rowOff>
    </xdr:from>
    <xdr:ext cx="599010" cy="259045"/>
    <xdr:sp macro="" textlink="">
      <xdr:nvSpPr>
        <xdr:cNvPr id="340" name="普通建設事業費最大値テキスト">
          <a:extLst>
            <a:ext uri="{FF2B5EF4-FFF2-40B4-BE49-F238E27FC236}">
              <a16:creationId xmlns:a16="http://schemas.microsoft.com/office/drawing/2014/main" id="{00000000-0008-0000-0600-000054010000}"/>
            </a:ext>
          </a:extLst>
        </xdr:cNvPr>
        <xdr:cNvSpPr txBox="1"/>
      </xdr:nvSpPr>
      <xdr:spPr>
        <a:xfrm>
          <a:off x="10528300" y="8375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27980</xdr:rowOff>
    </xdr:from>
    <xdr:to>
      <xdr:col>55</xdr:col>
      <xdr:colOff>88900</xdr:colOff>
      <xdr:row>50</xdr:row>
      <xdr:rowOff>27980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860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36330</xdr:rowOff>
    </xdr:from>
    <xdr:to>
      <xdr:col>55</xdr:col>
      <xdr:colOff>0</xdr:colOff>
      <xdr:row>57</xdr:row>
      <xdr:rowOff>70152</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9639300" y="9808980"/>
          <a:ext cx="838200" cy="3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95209</xdr:rowOff>
    </xdr:from>
    <xdr:ext cx="534377" cy="259045"/>
    <xdr:sp macro="" textlink="">
      <xdr:nvSpPr>
        <xdr:cNvPr id="343" name="普通建設事業費平均値テキスト">
          <a:extLst>
            <a:ext uri="{FF2B5EF4-FFF2-40B4-BE49-F238E27FC236}">
              <a16:creationId xmlns:a16="http://schemas.microsoft.com/office/drawing/2014/main" id="{00000000-0008-0000-0600-000057010000}"/>
            </a:ext>
          </a:extLst>
        </xdr:cNvPr>
        <xdr:cNvSpPr txBox="1"/>
      </xdr:nvSpPr>
      <xdr:spPr>
        <a:xfrm>
          <a:off x="10528300" y="95249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72332</xdr:rowOff>
    </xdr:from>
    <xdr:to>
      <xdr:col>55</xdr:col>
      <xdr:colOff>50800</xdr:colOff>
      <xdr:row>57</xdr:row>
      <xdr:rowOff>2482</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10426700" y="967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86806</xdr:rowOff>
    </xdr:from>
    <xdr:to>
      <xdr:col>50</xdr:col>
      <xdr:colOff>114300</xdr:colOff>
      <xdr:row>57</xdr:row>
      <xdr:rowOff>36330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8750300" y="9688006"/>
          <a:ext cx="889000" cy="120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67934</xdr:rowOff>
    </xdr:from>
    <xdr:to>
      <xdr:col>50</xdr:col>
      <xdr:colOff>165100</xdr:colOff>
      <xdr:row>56</xdr:row>
      <xdr:rowOff>169534</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9588500" y="9669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14611</xdr:rowOff>
    </xdr:from>
    <xdr:ext cx="534377"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9372111" y="9444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86806</xdr:rowOff>
    </xdr:from>
    <xdr:to>
      <xdr:col>45</xdr:col>
      <xdr:colOff>177800</xdr:colOff>
      <xdr:row>57</xdr:row>
      <xdr:rowOff>6448</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7861300" y="9688006"/>
          <a:ext cx="889000" cy="91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98904</xdr:rowOff>
    </xdr:from>
    <xdr:to>
      <xdr:col>46</xdr:col>
      <xdr:colOff>38100</xdr:colOff>
      <xdr:row>57</xdr:row>
      <xdr:rowOff>29054</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8699500" y="970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20181</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8483111" y="9792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6448</xdr:rowOff>
    </xdr:from>
    <xdr:to>
      <xdr:col>41</xdr:col>
      <xdr:colOff>50800</xdr:colOff>
      <xdr:row>57</xdr:row>
      <xdr:rowOff>95188</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6972300" y="9779098"/>
          <a:ext cx="889000" cy="88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88312</xdr:rowOff>
    </xdr:from>
    <xdr:to>
      <xdr:col>41</xdr:col>
      <xdr:colOff>101600</xdr:colOff>
      <xdr:row>57</xdr:row>
      <xdr:rowOff>18462</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7810500" y="9689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34989</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7594111" y="9464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106731</xdr:rowOff>
    </xdr:from>
    <xdr:to>
      <xdr:col>36</xdr:col>
      <xdr:colOff>165100</xdr:colOff>
      <xdr:row>57</xdr:row>
      <xdr:rowOff>36881</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6921500" y="9707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53408</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705111" y="9483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19352</xdr:rowOff>
    </xdr:from>
    <xdr:to>
      <xdr:col>55</xdr:col>
      <xdr:colOff>50800</xdr:colOff>
      <xdr:row>57</xdr:row>
      <xdr:rowOff>120952</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10426700" y="9792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169229</xdr:rowOff>
    </xdr:from>
    <xdr:ext cx="534377" cy="259045"/>
    <xdr:sp macro="" textlink="">
      <xdr:nvSpPr>
        <xdr:cNvPr id="362" name="普通建設事業費該当値テキスト">
          <a:extLst>
            <a:ext uri="{FF2B5EF4-FFF2-40B4-BE49-F238E27FC236}">
              <a16:creationId xmlns:a16="http://schemas.microsoft.com/office/drawing/2014/main" id="{00000000-0008-0000-0600-00006A010000}"/>
            </a:ext>
          </a:extLst>
        </xdr:cNvPr>
        <xdr:cNvSpPr txBox="1"/>
      </xdr:nvSpPr>
      <xdr:spPr>
        <a:xfrm>
          <a:off x="10528300" y="977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156980</xdr:rowOff>
    </xdr:from>
    <xdr:to>
      <xdr:col>50</xdr:col>
      <xdr:colOff>165100</xdr:colOff>
      <xdr:row>57</xdr:row>
      <xdr:rowOff>87130</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9588500" y="975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78257</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372111" y="9850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36006</xdr:rowOff>
    </xdr:from>
    <xdr:to>
      <xdr:col>46</xdr:col>
      <xdr:colOff>38100</xdr:colOff>
      <xdr:row>56</xdr:row>
      <xdr:rowOff>137606</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8699500" y="9637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154133</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83111" y="941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127098</xdr:rowOff>
    </xdr:from>
    <xdr:to>
      <xdr:col>41</xdr:col>
      <xdr:colOff>101600</xdr:colOff>
      <xdr:row>57</xdr:row>
      <xdr:rowOff>57248</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7810500" y="9728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48375</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94111" y="9821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44388</xdr:rowOff>
    </xdr:from>
    <xdr:to>
      <xdr:col>36</xdr:col>
      <xdr:colOff>165100</xdr:colOff>
      <xdr:row>57</xdr:row>
      <xdr:rowOff>145988</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6921500" y="9817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137115</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05111" y="9909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79532</xdr:rowOff>
    </xdr:from>
    <xdr:to>
      <xdr:col>54</xdr:col>
      <xdr:colOff>189865</xdr:colOff>
      <xdr:row>78</xdr:row>
      <xdr:rowOff>137162</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flipV="1">
          <a:off x="10475595" y="12081032"/>
          <a:ext cx="1270" cy="142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140989</xdr:rowOff>
    </xdr:from>
    <xdr:ext cx="378565" cy="259045"/>
    <xdr:sp macro="" textlink="">
      <xdr:nvSpPr>
        <xdr:cNvPr id="393" name="普通建設事業費 （ うち新規整備　）最小値テキスト">
          <a:extLst>
            <a:ext uri="{FF2B5EF4-FFF2-40B4-BE49-F238E27FC236}">
              <a16:creationId xmlns:a16="http://schemas.microsoft.com/office/drawing/2014/main" id="{00000000-0008-0000-0600-000089010000}"/>
            </a:ext>
          </a:extLst>
        </xdr:cNvPr>
        <xdr:cNvSpPr txBox="1"/>
      </xdr:nvSpPr>
      <xdr:spPr>
        <a:xfrm>
          <a:off x="10528300" y="135140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137162</xdr:rowOff>
    </xdr:from>
    <xdr:to>
      <xdr:col>55</xdr:col>
      <xdr:colOff>88900</xdr:colOff>
      <xdr:row>78</xdr:row>
      <xdr:rowOff>137162</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10388600" y="13510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26209</xdr:rowOff>
    </xdr:from>
    <xdr:ext cx="534377" cy="259045"/>
    <xdr:sp macro="" textlink="">
      <xdr:nvSpPr>
        <xdr:cNvPr id="395" name="普通建設事業費 （ うち新規整備　）最大値テキスト">
          <a:extLst>
            <a:ext uri="{FF2B5EF4-FFF2-40B4-BE49-F238E27FC236}">
              <a16:creationId xmlns:a16="http://schemas.microsoft.com/office/drawing/2014/main" id="{00000000-0008-0000-0600-00008B010000}"/>
            </a:ext>
          </a:extLst>
        </xdr:cNvPr>
        <xdr:cNvSpPr txBox="1"/>
      </xdr:nvSpPr>
      <xdr:spPr>
        <a:xfrm>
          <a:off x="10528300" y="11856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79532</xdr:rowOff>
    </xdr:from>
    <xdr:to>
      <xdr:col>55</xdr:col>
      <xdr:colOff>88900</xdr:colOff>
      <xdr:row>70</xdr:row>
      <xdr:rowOff>79532</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2081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153119</xdr:rowOff>
    </xdr:from>
    <xdr:to>
      <xdr:col>55</xdr:col>
      <xdr:colOff>0</xdr:colOff>
      <xdr:row>78</xdr:row>
      <xdr:rowOff>45882</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9639300" y="13354769"/>
          <a:ext cx="838200" cy="64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30898</xdr:rowOff>
    </xdr:from>
    <xdr:ext cx="534377" cy="259045"/>
    <xdr:sp macro="" textlink="">
      <xdr:nvSpPr>
        <xdr:cNvPr id="398" name="普通建設事業費 （ うち新規整備　）平均値テキスト">
          <a:extLst>
            <a:ext uri="{FF2B5EF4-FFF2-40B4-BE49-F238E27FC236}">
              <a16:creationId xmlns:a16="http://schemas.microsoft.com/office/drawing/2014/main" id="{00000000-0008-0000-0600-00008E010000}"/>
            </a:ext>
          </a:extLst>
        </xdr:cNvPr>
        <xdr:cNvSpPr txBox="1"/>
      </xdr:nvSpPr>
      <xdr:spPr>
        <a:xfrm>
          <a:off x="10528300" y="130610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8021</xdr:rowOff>
    </xdr:from>
    <xdr:to>
      <xdr:col>55</xdr:col>
      <xdr:colOff>50800</xdr:colOff>
      <xdr:row>77</xdr:row>
      <xdr:rowOff>109621</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10426700" y="1320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7569</xdr:rowOff>
    </xdr:from>
    <xdr:to>
      <xdr:col>50</xdr:col>
      <xdr:colOff>114300</xdr:colOff>
      <xdr:row>77</xdr:row>
      <xdr:rowOff>153119</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8750300" y="13037769"/>
          <a:ext cx="889000" cy="31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138460</xdr:rowOff>
    </xdr:from>
    <xdr:to>
      <xdr:col>50</xdr:col>
      <xdr:colOff>165100</xdr:colOff>
      <xdr:row>77</xdr:row>
      <xdr:rowOff>68610</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9588500" y="1316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85138</xdr:rowOff>
    </xdr:from>
    <xdr:ext cx="534377"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9372111" y="12943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7569</xdr:rowOff>
    </xdr:from>
    <xdr:to>
      <xdr:col>45</xdr:col>
      <xdr:colOff>177800</xdr:colOff>
      <xdr:row>76</xdr:row>
      <xdr:rowOff>40122</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7861300" y="13037769"/>
          <a:ext cx="889000" cy="3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139032</xdr:rowOff>
    </xdr:from>
    <xdr:to>
      <xdr:col>46</xdr:col>
      <xdr:colOff>38100</xdr:colOff>
      <xdr:row>77</xdr:row>
      <xdr:rowOff>69182</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8699500" y="1316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60309</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8483111" y="13261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40122</xdr:rowOff>
    </xdr:from>
    <xdr:to>
      <xdr:col>41</xdr:col>
      <xdr:colOff>50800</xdr:colOff>
      <xdr:row>76</xdr:row>
      <xdr:rowOff>111423</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6972300" y="13070322"/>
          <a:ext cx="889000" cy="71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54198</xdr:rowOff>
    </xdr:from>
    <xdr:to>
      <xdr:col>41</xdr:col>
      <xdr:colOff>101600</xdr:colOff>
      <xdr:row>76</xdr:row>
      <xdr:rowOff>155798</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7810500" y="1308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146925</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7594111" y="1317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112629</xdr:rowOff>
    </xdr:from>
    <xdr:to>
      <xdr:col>36</xdr:col>
      <xdr:colOff>165100</xdr:colOff>
      <xdr:row>77</xdr:row>
      <xdr:rowOff>42779</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6921500" y="13142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33906</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05111" y="13235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166532</xdr:rowOff>
    </xdr:from>
    <xdr:to>
      <xdr:col>55</xdr:col>
      <xdr:colOff>50800</xdr:colOff>
      <xdr:row>78</xdr:row>
      <xdr:rowOff>96682</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10426700" y="13368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81459</xdr:rowOff>
    </xdr:from>
    <xdr:ext cx="469744" cy="259045"/>
    <xdr:sp macro="" textlink="">
      <xdr:nvSpPr>
        <xdr:cNvPr id="417" name="普通建設事業費 （ うち新規整備　）該当値テキスト">
          <a:extLst>
            <a:ext uri="{FF2B5EF4-FFF2-40B4-BE49-F238E27FC236}">
              <a16:creationId xmlns:a16="http://schemas.microsoft.com/office/drawing/2014/main" id="{00000000-0008-0000-0600-0000A1010000}"/>
            </a:ext>
          </a:extLst>
        </xdr:cNvPr>
        <xdr:cNvSpPr txBox="1"/>
      </xdr:nvSpPr>
      <xdr:spPr>
        <a:xfrm>
          <a:off x="10528300" y="1328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102319</xdr:rowOff>
    </xdr:from>
    <xdr:to>
      <xdr:col>50</xdr:col>
      <xdr:colOff>165100</xdr:colOff>
      <xdr:row>78</xdr:row>
      <xdr:rowOff>32469</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9588500" y="1330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23596</xdr:rowOff>
    </xdr:from>
    <xdr:ext cx="469744"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04428" y="13396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128219</xdr:rowOff>
    </xdr:from>
    <xdr:to>
      <xdr:col>46</xdr:col>
      <xdr:colOff>38100</xdr:colOff>
      <xdr:row>76</xdr:row>
      <xdr:rowOff>58369</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8699500" y="12986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74896</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483111" y="12762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160772</xdr:rowOff>
    </xdr:from>
    <xdr:to>
      <xdr:col>41</xdr:col>
      <xdr:colOff>101600</xdr:colOff>
      <xdr:row>76</xdr:row>
      <xdr:rowOff>90922</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7810500" y="13019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107449</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2794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60623</xdr:rowOff>
    </xdr:from>
    <xdr:to>
      <xdr:col>36</xdr:col>
      <xdr:colOff>165100</xdr:colOff>
      <xdr:row>76</xdr:row>
      <xdr:rowOff>162223</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6921500" y="13090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7299</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2866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8" name="普通建設事業費 （ うち更新整備　）グラフ枠">
          <a:extLst>
            <a:ext uri="{FF2B5EF4-FFF2-40B4-BE49-F238E27FC236}">
              <a16:creationId xmlns:a16="http://schemas.microsoft.com/office/drawing/2014/main" id="{00000000-0008-0000-0600-0000C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145548</xdr:rowOff>
    </xdr:from>
    <xdr:to>
      <xdr:col>54</xdr:col>
      <xdr:colOff>189865</xdr:colOff>
      <xdr:row>98</xdr:row>
      <xdr:rowOff>93980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flipV="1">
          <a:off x="10475595" y="15747498"/>
          <a:ext cx="1270" cy="1148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97807</xdr:rowOff>
    </xdr:from>
    <xdr:ext cx="469744" cy="259045"/>
    <xdr:sp macro="" textlink="">
      <xdr:nvSpPr>
        <xdr:cNvPr id="450" name="普通建設事業費 （ うち更新整備　）最小値テキスト">
          <a:extLst>
            <a:ext uri="{FF2B5EF4-FFF2-40B4-BE49-F238E27FC236}">
              <a16:creationId xmlns:a16="http://schemas.microsoft.com/office/drawing/2014/main" id="{00000000-0008-0000-0600-0000C2010000}"/>
            </a:ext>
          </a:extLst>
        </xdr:cNvPr>
        <xdr:cNvSpPr txBox="1"/>
      </xdr:nvSpPr>
      <xdr:spPr>
        <a:xfrm>
          <a:off x="10528300" y="1689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93980</xdr:rowOff>
    </xdr:from>
    <xdr:to>
      <xdr:col>55</xdr:col>
      <xdr:colOff>88900</xdr:colOff>
      <xdr:row>98</xdr:row>
      <xdr:rowOff>93980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10388600" y="16896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92225</xdr:rowOff>
    </xdr:from>
    <xdr:ext cx="534377" cy="259045"/>
    <xdr:sp macro="" textlink="">
      <xdr:nvSpPr>
        <xdr:cNvPr id="452" name="普通建設事業費 （ うち更新整備　）最大値テキスト">
          <a:extLst>
            <a:ext uri="{FF2B5EF4-FFF2-40B4-BE49-F238E27FC236}">
              <a16:creationId xmlns:a16="http://schemas.microsoft.com/office/drawing/2014/main" id="{00000000-0008-0000-0600-0000C4010000}"/>
            </a:ext>
          </a:extLst>
        </xdr:cNvPr>
        <xdr:cNvSpPr txBox="1"/>
      </xdr:nvSpPr>
      <xdr:spPr>
        <a:xfrm>
          <a:off x="10528300" y="15522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145548</xdr:rowOff>
    </xdr:from>
    <xdr:to>
      <xdr:col>55</xdr:col>
      <xdr:colOff>88900</xdr:colOff>
      <xdr:row>91</xdr:row>
      <xdr:rowOff>145548</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10388600" y="15747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38697</xdr:rowOff>
    </xdr:from>
    <xdr:to>
      <xdr:col>55</xdr:col>
      <xdr:colOff>0</xdr:colOff>
      <xdr:row>97</xdr:row>
      <xdr:rowOff>102533</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9639300" y="16669347"/>
          <a:ext cx="838200" cy="63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56036</xdr:rowOff>
    </xdr:from>
    <xdr:ext cx="534377" cy="259045"/>
    <xdr:sp macro="" textlink="">
      <xdr:nvSpPr>
        <xdr:cNvPr id="455" name="普通建設事業費 （ うち更新整備　）平均値テキスト">
          <a:extLst>
            <a:ext uri="{FF2B5EF4-FFF2-40B4-BE49-F238E27FC236}">
              <a16:creationId xmlns:a16="http://schemas.microsoft.com/office/drawing/2014/main" id="{00000000-0008-0000-0600-0000C7010000}"/>
            </a:ext>
          </a:extLst>
        </xdr:cNvPr>
        <xdr:cNvSpPr txBox="1"/>
      </xdr:nvSpPr>
      <xdr:spPr>
        <a:xfrm>
          <a:off x="10528300" y="163437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33159</xdr:rowOff>
    </xdr:from>
    <xdr:to>
      <xdr:col>55</xdr:col>
      <xdr:colOff>50800</xdr:colOff>
      <xdr:row>96</xdr:row>
      <xdr:rowOff>134759</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10426700" y="16492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79121</xdr:rowOff>
    </xdr:from>
    <xdr:to>
      <xdr:col>50</xdr:col>
      <xdr:colOff>114300</xdr:colOff>
      <xdr:row>97</xdr:row>
      <xdr:rowOff>102533</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8750300" y="16709771"/>
          <a:ext cx="889000" cy="23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61640</xdr:rowOff>
    </xdr:from>
    <xdr:to>
      <xdr:col>50</xdr:col>
      <xdr:colOff>165100</xdr:colOff>
      <xdr:row>96</xdr:row>
      <xdr:rowOff>163240</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9588500" y="1652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8317</xdr:rowOff>
    </xdr:from>
    <xdr:ext cx="534377"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9372111" y="16296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79121</xdr:rowOff>
    </xdr:from>
    <xdr:to>
      <xdr:col>45</xdr:col>
      <xdr:colOff>177800</xdr:colOff>
      <xdr:row>97</xdr:row>
      <xdr:rowOff>162731</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7861300" y="16709771"/>
          <a:ext cx="889000" cy="83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106521</xdr:rowOff>
    </xdr:from>
    <xdr:to>
      <xdr:col>46</xdr:col>
      <xdr:colOff>38100</xdr:colOff>
      <xdr:row>97</xdr:row>
      <xdr:rowOff>36671</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8699500" y="16565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53198</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8483111" y="16340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162731</xdr:rowOff>
    </xdr:from>
    <xdr:to>
      <xdr:col>41</xdr:col>
      <xdr:colOff>50800</xdr:colOff>
      <xdr:row>98</xdr:row>
      <xdr:rowOff>87294</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6972300" y="16793381"/>
          <a:ext cx="889000" cy="9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153918</xdr:rowOff>
    </xdr:from>
    <xdr:to>
      <xdr:col>41</xdr:col>
      <xdr:colOff>101600</xdr:colOff>
      <xdr:row>97</xdr:row>
      <xdr:rowOff>84068</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7810500" y="1661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100595</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7594111" y="1638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7632</xdr:rowOff>
    </xdr:from>
    <xdr:to>
      <xdr:col>36</xdr:col>
      <xdr:colOff>165100</xdr:colOff>
      <xdr:row>97</xdr:row>
      <xdr:rowOff>109232</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6921500" y="166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125759</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6705111" y="16413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159347</xdr:rowOff>
    </xdr:from>
    <xdr:to>
      <xdr:col>55</xdr:col>
      <xdr:colOff>50800</xdr:colOff>
      <xdr:row>97</xdr:row>
      <xdr:rowOff>89497</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10426700" y="16618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137774</xdr:rowOff>
    </xdr:from>
    <xdr:ext cx="534377" cy="259045"/>
    <xdr:sp macro="" textlink="">
      <xdr:nvSpPr>
        <xdr:cNvPr id="474" name="普通建設事業費 （ うち更新整備　）該当値テキスト">
          <a:extLst>
            <a:ext uri="{FF2B5EF4-FFF2-40B4-BE49-F238E27FC236}">
              <a16:creationId xmlns:a16="http://schemas.microsoft.com/office/drawing/2014/main" id="{00000000-0008-0000-0600-0000DA010000}"/>
            </a:ext>
          </a:extLst>
        </xdr:cNvPr>
        <xdr:cNvSpPr txBox="1"/>
      </xdr:nvSpPr>
      <xdr:spPr>
        <a:xfrm>
          <a:off x="10528300" y="1659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51733</xdr:rowOff>
    </xdr:from>
    <xdr:to>
      <xdr:col>50</xdr:col>
      <xdr:colOff>165100</xdr:colOff>
      <xdr:row>97</xdr:row>
      <xdr:rowOff>153333</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9588500" y="16682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144460</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372111" y="16775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28321</xdr:rowOff>
    </xdr:from>
    <xdr:to>
      <xdr:col>46</xdr:col>
      <xdr:colOff>38100</xdr:colOff>
      <xdr:row>97</xdr:row>
      <xdr:rowOff>129921</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8699500" y="16658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121048</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483111" y="16751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111931</xdr:rowOff>
    </xdr:from>
    <xdr:to>
      <xdr:col>41</xdr:col>
      <xdr:colOff>101600</xdr:colOff>
      <xdr:row>98</xdr:row>
      <xdr:rowOff>42081</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7810500" y="16742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33208</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594111" y="16835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36494</xdr:rowOff>
    </xdr:from>
    <xdr:to>
      <xdr:col>36</xdr:col>
      <xdr:colOff>165100</xdr:colOff>
      <xdr:row>98</xdr:row>
      <xdr:rowOff>138094</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6921500" y="16838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129221</xdr:rowOff>
    </xdr:from>
    <xdr:ext cx="469744"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37428" y="16931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92727</xdr:rowOff>
    </xdr:from>
    <xdr:ext cx="46717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78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a:extLst>
            <a:ext uri="{FF2B5EF4-FFF2-40B4-BE49-F238E27FC236}">
              <a16:creationId xmlns:a16="http://schemas.microsoft.com/office/drawing/2014/main" id="{00000000-0008-0000-0600-0000F9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166751</xdr:rowOff>
    </xdr:from>
    <xdr:to>
      <xdr:col>85</xdr:col>
      <xdr:colOff>126364</xdr:colOff>
      <xdr:row>39</xdr:row>
      <xdr:rowOff>44450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flipV="1">
          <a:off x="16317595" y="5138801"/>
          <a:ext cx="1269" cy="1592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7" name="災害復旧事業費最小値テキスト">
          <a:extLst>
            <a:ext uri="{FF2B5EF4-FFF2-40B4-BE49-F238E27FC236}">
              <a16:creationId xmlns:a16="http://schemas.microsoft.com/office/drawing/2014/main" id="{00000000-0008-0000-0600-0000FB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113428</xdr:rowOff>
    </xdr:from>
    <xdr:ext cx="469744" cy="259045"/>
    <xdr:sp macro="" textlink="">
      <xdr:nvSpPr>
        <xdr:cNvPr id="509" name="災害復旧事業費最大値テキスト">
          <a:extLst>
            <a:ext uri="{FF2B5EF4-FFF2-40B4-BE49-F238E27FC236}">
              <a16:creationId xmlns:a16="http://schemas.microsoft.com/office/drawing/2014/main" id="{00000000-0008-0000-0600-0000FD010000}"/>
            </a:ext>
          </a:extLst>
        </xdr:cNvPr>
        <xdr:cNvSpPr txBox="1"/>
      </xdr:nvSpPr>
      <xdr:spPr>
        <a:xfrm>
          <a:off x="16370300" y="4914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166751</xdr:rowOff>
    </xdr:from>
    <xdr:to>
      <xdr:col>86</xdr:col>
      <xdr:colOff>25400</xdr:colOff>
      <xdr:row>29</xdr:row>
      <xdr:rowOff>166751</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6230600" y="5138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93870</xdr:rowOff>
    </xdr:from>
    <xdr:ext cx="378565" cy="259045"/>
    <xdr:sp macro="" textlink="">
      <xdr:nvSpPr>
        <xdr:cNvPr id="512" name="災害復旧事業費平均値テキスト">
          <a:extLst>
            <a:ext uri="{FF2B5EF4-FFF2-40B4-BE49-F238E27FC236}">
              <a16:creationId xmlns:a16="http://schemas.microsoft.com/office/drawing/2014/main" id="{00000000-0008-0000-0600-000000020000}"/>
            </a:ext>
          </a:extLst>
        </xdr:cNvPr>
        <xdr:cNvSpPr txBox="1"/>
      </xdr:nvSpPr>
      <xdr:spPr>
        <a:xfrm>
          <a:off x="16370300" y="626607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70993</xdr:rowOff>
    </xdr:from>
    <xdr:to>
      <xdr:col>85</xdr:col>
      <xdr:colOff>177800</xdr:colOff>
      <xdr:row>38</xdr:row>
      <xdr:rowOff>1143</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6268700" y="641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64516</xdr:rowOff>
    </xdr:from>
    <xdr:to>
      <xdr:col>81</xdr:col>
      <xdr:colOff>101600</xdr:colOff>
      <xdr:row>38</xdr:row>
      <xdr:rowOff>166116</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5430500" y="6579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11193</xdr:rowOff>
    </xdr:from>
    <xdr:ext cx="378565"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5292017" y="6354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125095</xdr:rowOff>
    </xdr:from>
    <xdr:to>
      <xdr:col>76</xdr:col>
      <xdr:colOff>165100</xdr:colOff>
      <xdr:row>39</xdr:row>
      <xdr:rowOff>55245</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4541500" y="6640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71772</xdr:rowOff>
    </xdr:from>
    <xdr:ext cx="378565"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4403017" y="6415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48895</xdr:rowOff>
    </xdr:from>
    <xdr:to>
      <xdr:col>72</xdr:col>
      <xdr:colOff>38100</xdr:colOff>
      <xdr:row>38</xdr:row>
      <xdr:rowOff>150495</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3652500" y="656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167022</xdr:rowOff>
    </xdr:from>
    <xdr:ext cx="378565"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3514017" y="63392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41656</xdr:rowOff>
    </xdr:from>
    <xdr:to>
      <xdr:col>67</xdr:col>
      <xdr:colOff>101600</xdr:colOff>
      <xdr:row>38</xdr:row>
      <xdr:rowOff>143256</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2763500" y="6556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159783</xdr:rowOff>
    </xdr:from>
    <xdr:ext cx="378565"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625017" y="63319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1" name="災害復旧事業費該当値テキスト">
          <a:extLst>
            <a:ext uri="{FF2B5EF4-FFF2-40B4-BE49-F238E27FC236}">
              <a16:creationId xmlns:a16="http://schemas.microsoft.com/office/drawing/2014/main" id="{00000000-0008-0000-0600-000013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6" name="失業対策事業費最小値テキスト">
          <a:extLst>
            <a:ext uri="{FF2B5EF4-FFF2-40B4-BE49-F238E27FC236}">
              <a16:creationId xmlns:a16="http://schemas.microsoft.com/office/drawing/2014/main" id="{00000000-0008-0000-0600-00002C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8" name="失業対策事業費最大値テキスト">
          <a:extLst>
            <a:ext uri="{FF2B5EF4-FFF2-40B4-BE49-F238E27FC236}">
              <a16:creationId xmlns:a16="http://schemas.microsoft.com/office/drawing/2014/main" id="{00000000-0008-0000-0600-00002E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1" name="失業対策事業費平均値テキスト">
          <a:extLst>
            <a:ext uri="{FF2B5EF4-FFF2-40B4-BE49-F238E27FC236}">
              <a16:creationId xmlns:a16="http://schemas.microsoft.com/office/drawing/2014/main" id="{00000000-0008-0000-0600-000031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0" name="失業対策事業費該当値テキスト">
          <a:extLst>
            <a:ext uri="{FF2B5EF4-FFF2-40B4-BE49-F238E27FC236}">
              <a16:creationId xmlns:a16="http://schemas.microsoft.com/office/drawing/2014/main" id="{00000000-0008-0000-0600-000044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126278</xdr:rowOff>
    </xdr:from>
    <xdr:to>
      <xdr:col>85</xdr:col>
      <xdr:colOff>126364</xdr:colOff>
      <xdr:row>78</xdr:row>
      <xdr:rowOff>151033</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1956328"/>
          <a:ext cx="1269" cy="1567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154860</xdr:rowOff>
    </xdr:from>
    <xdr:ext cx="534377"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527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151033</xdr:rowOff>
    </xdr:from>
    <xdr:to>
      <xdr:col>86</xdr:col>
      <xdr:colOff>25400</xdr:colOff>
      <xdr:row>78</xdr:row>
      <xdr:rowOff>151033</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524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72955</xdr:rowOff>
    </xdr:from>
    <xdr:ext cx="534377"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1731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126278</xdr:rowOff>
    </xdr:from>
    <xdr:to>
      <xdr:col>86</xdr:col>
      <xdr:colOff>25400</xdr:colOff>
      <xdr:row>69</xdr:row>
      <xdr:rowOff>126278</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1956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99892</xdr:rowOff>
    </xdr:from>
    <xdr:to>
      <xdr:col>85</xdr:col>
      <xdr:colOff>127000</xdr:colOff>
      <xdr:row>76</xdr:row>
      <xdr:rowOff>112105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5481300" y="13130092"/>
          <a:ext cx="838200" cy="12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114716</xdr:rowOff>
    </xdr:from>
    <xdr:ext cx="534377"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2802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91839</xdr:rowOff>
    </xdr:from>
    <xdr:to>
      <xdr:col>85</xdr:col>
      <xdr:colOff>177800</xdr:colOff>
      <xdr:row>76</xdr:row>
      <xdr:rowOff>21989</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295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86339</xdr:rowOff>
    </xdr:from>
    <xdr:to>
      <xdr:col>81</xdr:col>
      <xdr:colOff>50800</xdr:colOff>
      <xdr:row>76</xdr:row>
      <xdr:rowOff>99892</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4592300" y="13116539"/>
          <a:ext cx="889000" cy="13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35048</xdr:rowOff>
    </xdr:from>
    <xdr:to>
      <xdr:col>81</xdr:col>
      <xdr:colOff>101600</xdr:colOff>
      <xdr:row>75</xdr:row>
      <xdr:rowOff>136648</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2893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153175</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14111" y="12669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65798</xdr:rowOff>
    </xdr:from>
    <xdr:to>
      <xdr:col>76</xdr:col>
      <xdr:colOff>114300</xdr:colOff>
      <xdr:row>76</xdr:row>
      <xdr:rowOff>86339</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3703300" y="13095998"/>
          <a:ext cx="889000" cy="2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19438</xdr:rowOff>
    </xdr:from>
    <xdr:to>
      <xdr:col>76</xdr:col>
      <xdr:colOff>165100</xdr:colOff>
      <xdr:row>75</xdr:row>
      <xdr:rowOff>121038</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2878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137565</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325111" y="12653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115501</xdr:rowOff>
    </xdr:from>
    <xdr:to>
      <xdr:col>71</xdr:col>
      <xdr:colOff>177800</xdr:colOff>
      <xdr:row>76</xdr:row>
      <xdr:rowOff>65798</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2814300" y="12974251"/>
          <a:ext cx="889000" cy="121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136678</xdr:rowOff>
    </xdr:from>
    <xdr:to>
      <xdr:col>72</xdr:col>
      <xdr:colOff>38100</xdr:colOff>
      <xdr:row>75</xdr:row>
      <xdr:rowOff>66828</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282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83355</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36111" y="12599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77927</xdr:rowOff>
    </xdr:from>
    <xdr:to>
      <xdr:col>67</xdr:col>
      <xdr:colOff>101600</xdr:colOff>
      <xdr:row>75</xdr:row>
      <xdr:rowOff>8077</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2765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24604</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47111" y="12540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61305</xdr:rowOff>
    </xdr:from>
    <xdr:to>
      <xdr:col>85</xdr:col>
      <xdr:colOff>177800</xdr:colOff>
      <xdr:row>76</xdr:row>
      <xdr:rowOff>162905</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09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39732</xdr:rowOff>
    </xdr:from>
    <xdr:ext cx="534377"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3069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49092</xdr:rowOff>
    </xdr:from>
    <xdr:to>
      <xdr:col>81</xdr:col>
      <xdr:colOff>101600</xdr:colOff>
      <xdr:row>76</xdr:row>
      <xdr:rowOff>150692</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079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141819</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14111" y="13172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35539</xdr:rowOff>
    </xdr:from>
    <xdr:to>
      <xdr:col>76</xdr:col>
      <xdr:colOff>165100</xdr:colOff>
      <xdr:row>76</xdr:row>
      <xdr:rowOff>137139</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06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128266</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3158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14998</xdr:rowOff>
    </xdr:from>
    <xdr:to>
      <xdr:col>72</xdr:col>
      <xdr:colOff>38100</xdr:colOff>
      <xdr:row>76</xdr:row>
      <xdr:rowOff>116598</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04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107725</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3137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64701</xdr:rowOff>
    </xdr:from>
    <xdr:to>
      <xdr:col>67</xdr:col>
      <xdr:colOff>101600</xdr:colOff>
      <xdr:row>75</xdr:row>
      <xdr:rowOff>166300</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292345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157428</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3016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58395</xdr:rowOff>
    </xdr:from>
    <xdr:to>
      <xdr:col>85</xdr:col>
      <xdr:colOff>126364</xdr:colOff>
      <xdr:row>99</xdr:row>
      <xdr:rowOff>43726</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660345"/>
          <a:ext cx="1269" cy="1356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47553</xdr:rowOff>
    </xdr:from>
    <xdr:ext cx="313932"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70211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43726</xdr:rowOff>
    </xdr:from>
    <xdr:to>
      <xdr:col>86</xdr:col>
      <xdr:colOff>25400</xdr:colOff>
      <xdr:row>99</xdr:row>
      <xdr:rowOff>43726</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7017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5072</xdr:rowOff>
    </xdr:from>
    <xdr:ext cx="534377"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435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58395</xdr:rowOff>
    </xdr:from>
    <xdr:to>
      <xdr:col>86</xdr:col>
      <xdr:colOff>25400</xdr:colOff>
      <xdr:row>91</xdr:row>
      <xdr:rowOff>58395</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660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169571</xdr:rowOff>
    </xdr:from>
    <xdr:to>
      <xdr:col>85</xdr:col>
      <xdr:colOff>127000</xdr:colOff>
      <xdr:row>98</xdr:row>
      <xdr:rowOff>24371</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5481300" y="16800221"/>
          <a:ext cx="838200" cy="26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73677</xdr:rowOff>
    </xdr:from>
    <xdr:ext cx="469744"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5328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50800</xdr:rowOff>
    </xdr:from>
    <xdr:to>
      <xdr:col>85</xdr:col>
      <xdr:colOff>177800</xdr:colOff>
      <xdr:row>97</xdr:row>
      <xdr:rowOff>152400</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68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147092</xdr:rowOff>
    </xdr:from>
    <xdr:to>
      <xdr:col>81</xdr:col>
      <xdr:colOff>50800</xdr:colOff>
      <xdr:row>98</xdr:row>
      <xdr:rowOff>24371</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4592300" y="16777742"/>
          <a:ext cx="889000" cy="48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138545</xdr:rowOff>
    </xdr:from>
    <xdr:to>
      <xdr:col>81</xdr:col>
      <xdr:colOff>101600</xdr:colOff>
      <xdr:row>98</xdr:row>
      <xdr:rowOff>68695</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76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96</xdr:row>
      <xdr:rowOff>85222</xdr:rowOff>
    </xdr:from>
    <xdr:ext cx="469744"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46428" y="16544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147092</xdr:rowOff>
    </xdr:from>
    <xdr:to>
      <xdr:col>76</xdr:col>
      <xdr:colOff>114300</xdr:colOff>
      <xdr:row>97</xdr:row>
      <xdr:rowOff>165379</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3703300" y="16777742"/>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119532</xdr:rowOff>
    </xdr:from>
    <xdr:to>
      <xdr:col>76</xdr:col>
      <xdr:colOff>165100</xdr:colOff>
      <xdr:row>98</xdr:row>
      <xdr:rowOff>49682</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750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40809</xdr:rowOff>
    </xdr:from>
    <xdr:ext cx="469744"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57428" y="16842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165379</xdr:rowOff>
    </xdr:from>
    <xdr:to>
      <xdr:col>71</xdr:col>
      <xdr:colOff>177800</xdr:colOff>
      <xdr:row>98</xdr:row>
      <xdr:rowOff>24067</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2814300" y="16796029"/>
          <a:ext cx="889000" cy="30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57658</xdr:rowOff>
    </xdr:from>
    <xdr:to>
      <xdr:col>72</xdr:col>
      <xdr:colOff>38100</xdr:colOff>
      <xdr:row>97</xdr:row>
      <xdr:rowOff>159258</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68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4335</xdr:rowOff>
    </xdr:from>
    <xdr:ext cx="469744"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68428" y="16463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114464</xdr:rowOff>
    </xdr:from>
    <xdr:to>
      <xdr:col>67</xdr:col>
      <xdr:colOff>101600</xdr:colOff>
      <xdr:row>98</xdr:row>
      <xdr:rowOff>44614</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74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61141</xdr:rowOff>
    </xdr:from>
    <xdr:ext cx="469744"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79428" y="16520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118771</xdr:rowOff>
    </xdr:from>
    <xdr:to>
      <xdr:col>85</xdr:col>
      <xdr:colOff>177800</xdr:colOff>
      <xdr:row>98</xdr:row>
      <xdr:rowOff>48921</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749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97198</xdr:rowOff>
    </xdr:from>
    <xdr:ext cx="469744"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727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145021</xdr:rowOff>
    </xdr:from>
    <xdr:to>
      <xdr:col>81</xdr:col>
      <xdr:colOff>101600</xdr:colOff>
      <xdr:row>98</xdr:row>
      <xdr:rowOff>75171</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77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66298</xdr:rowOff>
    </xdr:from>
    <xdr:ext cx="469744"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46428" y="16868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96292</xdr:rowOff>
    </xdr:from>
    <xdr:to>
      <xdr:col>76</xdr:col>
      <xdr:colOff>165100</xdr:colOff>
      <xdr:row>98</xdr:row>
      <xdr:rowOff>26442</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726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42969</xdr:rowOff>
    </xdr:from>
    <xdr:ext cx="469744"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57428" y="16502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114579</xdr:rowOff>
    </xdr:from>
    <xdr:to>
      <xdr:col>72</xdr:col>
      <xdr:colOff>38100</xdr:colOff>
      <xdr:row>98</xdr:row>
      <xdr:rowOff>44729</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6745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35856</xdr:rowOff>
    </xdr:from>
    <xdr:ext cx="469744"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68428" y="16837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144717</xdr:rowOff>
    </xdr:from>
    <xdr:to>
      <xdr:col>67</xdr:col>
      <xdr:colOff>101600</xdr:colOff>
      <xdr:row>98</xdr:row>
      <xdr:rowOff>74867</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6775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65994</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79428" y="16868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21971</xdr:rowOff>
    </xdr:from>
    <xdr:to>
      <xdr:col>116</xdr:col>
      <xdr:colOff>62864</xdr:colOff>
      <xdr:row>39</xdr:row>
      <xdr:rowOff>98878</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336921"/>
          <a:ext cx="1269" cy="1448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140098</xdr:rowOff>
    </xdr:from>
    <xdr:ext cx="469744"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5112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21971</xdr:rowOff>
    </xdr:from>
    <xdr:to>
      <xdr:col>116</xdr:col>
      <xdr:colOff>152400</xdr:colOff>
      <xdr:row>31</xdr:row>
      <xdr:rowOff>21971</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336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167295</xdr:rowOff>
    </xdr:from>
    <xdr:to>
      <xdr:col>116</xdr:col>
      <xdr:colOff>63500</xdr:colOff>
      <xdr:row>36</xdr:row>
      <xdr:rowOff>43851</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1323300" y="6168045"/>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17198</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5322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38771</xdr:rowOff>
    </xdr:from>
    <xdr:to>
      <xdr:col>116</xdr:col>
      <xdr:colOff>114300</xdr:colOff>
      <xdr:row>38</xdr:row>
      <xdr:rowOff>140371</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55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43851</xdr:rowOff>
    </xdr:from>
    <xdr:to>
      <xdr:col>111</xdr:col>
      <xdr:colOff>177800</xdr:colOff>
      <xdr:row>36</xdr:row>
      <xdr:rowOff>68834</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0434300" y="6216051"/>
          <a:ext cx="889000" cy="24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28321</xdr:rowOff>
    </xdr:from>
    <xdr:to>
      <xdr:col>112</xdr:col>
      <xdr:colOff>38100</xdr:colOff>
      <xdr:row>38</xdr:row>
      <xdr:rowOff>129921</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543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121048</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088428" y="6636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68834</xdr:rowOff>
    </xdr:from>
    <xdr:to>
      <xdr:col>107</xdr:col>
      <xdr:colOff>50800</xdr:colOff>
      <xdr:row>39</xdr:row>
      <xdr:rowOff>581</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19545300" y="6241034"/>
          <a:ext cx="889000" cy="446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3665</xdr:rowOff>
    </xdr:from>
    <xdr:to>
      <xdr:col>107</xdr:col>
      <xdr:colOff>101600</xdr:colOff>
      <xdr:row>38</xdr:row>
      <xdr:rowOff>105265</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51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96392</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199428" y="6611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581</xdr:rowOff>
    </xdr:from>
    <xdr:to>
      <xdr:col>102</xdr:col>
      <xdr:colOff>114300</xdr:colOff>
      <xdr:row>39</xdr:row>
      <xdr:rowOff>2213</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18656300" y="6687131"/>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166787</xdr:rowOff>
    </xdr:from>
    <xdr:to>
      <xdr:col>102</xdr:col>
      <xdr:colOff>165100</xdr:colOff>
      <xdr:row>38</xdr:row>
      <xdr:rowOff>96937</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51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113464</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10428" y="628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68000</xdr:rowOff>
    </xdr:from>
    <xdr:to>
      <xdr:col>98</xdr:col>
      <xdr:colOff>38100</xdr:colOff>
      <xdr:row>38</xdr:row>
      <xdr:rowOff>169600</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58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14676</xdr:rowOff>
    </xdr:from>
    <xdr:ext cx="378565"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67017" y="6358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116495</xdr:rowOff>
    </xdr:from>
    <xdr:to>
      <xdr:col>116</xdr:col>
      <xdr:colOff>114300</xdr:colOff>
      <xdr:row>36</xdr:row>
      <xdr:rowOff>46645</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11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139372</xdr:rowOff>
    </xdr:from>
    <xdr:ext cx="469744"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5968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164501</xdr:rowOff>
    </xdr:from>
    <xdr:to>
      <xdr:col>112</xdr:col>
      <xdr:colOff>38100</xdr:colOff>
      <xdr:row>36</xdr:row>
      <xdr:rowOff>94651</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165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111178</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088428" y="5940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18034</xdr:rowOff>
    </xdr:from>
    <xdr:to>
      <xdr:col>107</xdr:col>
      <xdr:colOff>101600</xdr:colOff>
      <xdr:row>36</xdr:row>
      <xdr:rowOff>119634</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19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136161</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199428" y="5965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121231</xdr:rowOff>
    </xdr:from>
    <xdr:to>
      <xdr:col>102</xdr:col>
      <xdr:colOff>165100</xdr:colOff>
      <xdr:row>39</xdr:row>
      <xdr:rowOff>51381</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636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42508</xdr:rowOff>
    </xdr:from>
    <xdr:ext cx="378565"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56017" y="67290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122863</xdr:rowOff>
    </xdr:from>
    <xdr:to>
      <xdr:col>98</xdr:col>
      <xdr:colOff>38100</xdr:colOff>
      <xdr:row>39</xdr:row>
      <xdr:rowOff>53013</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637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44140</xdr:rowOff>
    </xdr:from>
    <xdr:ext cx="378565"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67017" y="67306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126860</xdr:rowOff>
    </xdr:from>
    <xdr:to>
      <xdr:col>116</xdr:col>
      <xdr:colOff>62864</xdr:colOff>
      <xdr:row>59</xdr:row>
      <xdr:rowOff>44450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2159595" y="8870810"/>
          <a:ext cx="1269" cy="1289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9" name="貸付金最小値テキスト">
          <a:extLst>
            <a:ext uri="{FF2B5EF4-FFF2-40B4-BE49-F238E27FC236}">
              <a16:creationId xmlns:a16="http://schemas.microsoft.com/office/drawing/2014/main" id="{00000000-0008-0000-0600-000015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73537</xdr:rowOff>
    </xdr:from>
    <xdr:ext cx="534377" cy="259045"/>
    <xdr:sp macro="" textlink="">
      <xdr:nvSpPr>
        <xdr:cNvPr id="791" name="貸付金最大値テキスト">
          <a:extLst>
            <a:ext uri="{FF2B5EF4-FFF2-40B4-BE49-F238E27FC236}">
              <a16:creationId xmlns:a16="http://schemas.microsoft.com/office/drawing/2014/main" id="{00000000-0008-0000-0600-000017030000}"/>
            </a:ext>
          </a:extLst>
        </xdr:cNvPr>
        <xdr:cNvSpPr txBox="1"/>
      </xdr:nvSpPr>
      <xdr:spPr>
        <a:xfrm>
          <a:off x="22212300" y="8646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126860</xdr:rowOff>
    </xdr:from>
    <xdr:to>
      <xdr:col>116</xdr:col>
      <xdr:colOff>152400</xdr:colOff>
      <xdr:row>51</xdr:row>
      <xdr:rowOff>126860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8870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110096</xdr:rowOff>
    </xdr:from>
    <xdr:to>
      <xdr:col>116</xdr:col>
      <xdr:colOff>63500</xdr:colOff>
      <xdr:row>58</xdr:row>
      <xdr:rowOff>110249</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1323300" y="10054196"/>
          <a:ext cx="8382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145914</xdr:rowOff>
    </xdr:from>
    <xdr:ext cx="469744" cy="259045"/>
    <xdr:sp macro="" textlink="">
      <xdr:nvSpPr>
        <xdr:cNvPr id="794" name="貸付金平均値テキスト">
          <a:extLst>
            <a:ext uri="{FF2B5EF4-FFF2-40B4-BE49-F238E27FC236}">
              <a16:creationId xmlns:a16="http://schemas.microsoft.com/office/drawing/2014/main" id="{00000000-0008-0000-0600-00001A030000}"/>
            </a:ext>
          </a:extLst>
        </xdr:cNvPr>
        <xdr:cNvSpPr txBox="1"/>
      </xdr:nvSpPr>
      <xdr:spPr>
        <a:xfrm>
          <a:off x="22212300" y="97471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123037</xdr:rowOff>
    </xdr:from>
    <xdr:to>
      <xdr:col>116</xdr:col>
      <xdr:colOff>114300</xdr:colOff>
      <xdr:row>58</xdr:row>
      <xdr:rowOff>53187</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2110700" y="989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110096</xdr:rowOff>
    </xdr:from>
    <xdr:to>
      <xdr:col>111</xdr:col>
      <xdr:colOff>177800</xdr:colOff>
      <xdr:row>58</xdr:row>
      <xdr:rowOff>110134</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0434300" y="10054196"/>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89129</xdr:rowOff>
    </xdr:from>
    <xdr:to>
      <xdr:col>112</xdr:col>
      <xdr:colOff>38100</xdr:colOff>
      <xdr:row>58</xdr:row>
      <xdr:rowOff>19279</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1272500" y="9861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35806</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1088428" y="9637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109982</xdr:rowOff>
    </xdr:from>
    <xdr:to>
      <xdr:col>107</xdr:col>
      <xdr:colOff>50800</xdr:colOff>
      <xdr:row>58</xdr:row>
      <xdr:rowOff>110134</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9545300" y="10054082"/>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63297</xdr:rowOff>
    </xdr:from>
    <xdr:to>
      <xdr:col>107</xdr:col>
      <xdr:colOff>101600</xdr:colOff>
      <xdr:row>57</xdr:row>
      <xdr:rowOff>164897</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0383500" y="9835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9974</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199428" y="9611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109677</xdr:rowOff>
    </xdr:from>
    <xdr:to>
      <xdr:col>102</xdr:col>
      <xdr:colOff>114300</xdr:colOff>
      <xdr:row>58</xdr:row>
      <xdr:rowOff>109982</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8656300" y="10053777"/>
          <a:ext cx="8890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13805</xdr:rowOff>
    </xdr:from>
    <xdr:to>
      <xdr:col>102</xdr:col>
      <xdr:colOff>165100</xdr:colOff>
      <xdr:row>57</xdr:row>
      <xdr:rowOff>115405</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9494500" y="9786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131932</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10428" y="9561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4242</xdr:rowOff>
    </xdr:from>
    <xdr:to>
      <xdr:col>98</xdr:col>
      <xdr:colOff>38100</xdr:colOff>
      <xdr:row>57</xdr:row>
      <xdr:rowOff>105842</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8605500" y="977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122369</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21428" y="955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59449</xdr:rowOff>
    </xdr:from>
    <xdr:to>
      <xdr:col>116</xdr:col>
      <xdr:colOff>114300</xdr:colOff>
      <xdr:row>58</xdr:row>
      <xdr:rowOff>161049</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2110700" y="10003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145826</xdr:rowOff>
    </xdr:from>
    <xdr:ext cx="469744" cy="259045"/>
    <xdr:sp macro="" textlink="">
      <xdr:nvSpPr>
        <xdr:cNvPr id="813" name="貸付金該当値テキスト">
          <a:extLst>
            <a:ext uri="{FF2B5EF4-FFF2-40B4-BE49-F238E27FC236}">
              <a16:creationId xmlns:a16="http://schemas.microsoft.com/office/drawing/2014/main" id="{00000000-0008-0000-0600-00002D030000}"/>
            </a:ext>
          </a:extLst>
        </xdr:cNvPr>
        <xdr:cNvSpPr txBox="1"/>
      </xdr:nvSpPr>
      <xdr:spPr>
        <a:xfrm>
          <a:off x="22212300" y="9918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59296</xdr:rowOff>
    </xdr:from>
    <xdr:to>
      <xdr:col>112</xdr:col>
      <xdr:colOff>38100</xdr:colOff>
      <xdr:row>58</xdr:row>
      <xdr:rowOff>160896</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1272500" y="10003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152023</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088428" y="10096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59334</xdr:rowOff>
    </xdr:from>
    <xdr:to>
      <xdr:col>107</xdr:col>
      <xdr:colOff>101600</xdr:colOff>
      <xdr:row>58</xdr:row>
      <xdr:rowOff>160934</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0383500" y="10003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152061</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199428" y="10096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59182</xdr:rowOff>
    </xdr:from>
    <xdr:to>
      <xdr:col>102</xdr:col>
      <xdr:colOff>165100</xdr:colOff>
      <xdr:row>58</xdr:row>
      <xdr:rowOff>160782</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9494500" y="10003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151909</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10428" y="10096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58877</xdr:rowOff>
    </xdr:from>
    <xdr:to>
      <xdr:col>98</xdr:col>
      <xdr:colOff>38100</xdr:colOff>
      <xdr:row>58</xdr:row>
      <xdr:rowOff>160477</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8605500" y="10002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151604</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21428" y="10095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a:extLst>
            <a:ext uri="{FF2B5EF4-FFF2-40B4-BE49-F238E27FC236}">
              <a16:creationId xmlns:a16="http://schemas.microsoft.com/office/drawing/2014/main" id="{00000000-0008-0000-0600-00004D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4102</xdr:rowOff>
    </xdr:from>
    <xdr:to>
      <xdr:col>116</xdr:col>
      <xdr:colOff>62864</xdr:colOff>
      <xdr:row>78</xdr:row>
      <xdr:rowOff>16103</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2159595" y="12177052"/>
          <a:ext cx="1269" cy="1212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19930</xdr:rowOff>
    </xdr:from>
    <xdr:ext cx="534377" cy="259045"/>
    <xdr:sp macro="" textlink="">
      <xdr:nvSpPr>
        <xdr:cNvPr id="847" name="繰出金最小値テキスト">
          <a:extLst>
            <a:ext uri="{FF2B5EF4-FFF2-40B4-BE49-F238E27FC236}">
              <a16:creationId xmlns:a16="http://schemas.microsoft.com/office/drawing/2014/main" id="{00000000-0008-0000-0600-00004F030000}"/>
            </a:ext>
          </a:extLst>
        </xdr:cNvPr>
        <xdr:cNvSpPr txBox="1"/>
      </xdr:nvSpPr>
      <xdr:spPr>
        <a:xfrm>
          <a:off x="22212300" y="13393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16103</xdr:rowOff>
    </xdr:from>
    <xdr:to>
      <xdr:col>116</xdr:col>
      <xdr:colOff>152400</xdr:colOff>
      <xdr:row>78</xdr:row>
      <xdr:rowOff>16103</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3389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122229</xdr:rowOff>
    </xdr:from>
    <xdr:ext cx="534377" cy="259045"/>
    <xdr:sp macro="" textlink="">
      <xdr:nvSpPr>
        <xdr:cNvPr id="849" name="繰出金最大値テキスト">
          <a:extLst>
            <a:ext uri="{FF2B5EF4-FFF2-40B4-BE49-F238E27FC236}">
              <a16:creationId xmlns:a16="http://schemas.microsoft.com/office/drawing/2014/main" id="{00000000-0008-0000-0600-000051030000}"/>
            </a:ext>
          </a:extLst>
        </xdr:cNvPr>
        <xdr:cNvSpPr txBox="1"/>
      </xdr:nvSpPr>
      <xdr:spPr>
        <a:xfrm>
          <a:off x="22212300" y="11952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4102</xdr:rowOff>
    </xdr:from>
    <xdr:to>
      <xdr:col>116</xdr:col>
      <xdr:colOff>152400</xdr:colOff>
      <xdr:row>71</xdr:row>
      <xdr:rowOff>4102</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2177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48031</xdr:rowOff>
    </xdr:from>
    <xdr:to>
      <xdr:col>116</xdr:col>
      <xdr:colOff>63500</xdr:colOff>
      <xdr:row>77</xdr:row>
      <xdr:rowOff>56071</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1323300" y="13249681"/>
          <a:ext cx="838200" cy="8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69372</xdr:rowOff>
    </xdr:from>
    <xdr:ext cx="534377" cy="259045"/>
    <xdr:sp macro="" textlink="">
      <xdr:nvSpPr>
        <xdr:cNvPr id="852" name="繰出金平均値テキスト">
          <a:extLst>
            <a:ext uri="{FF2B5EF4-FFF2-40B4-BE49-F238E27FC236}">
              <a16:creationId xmlns:a16="http://schemas.microsoft.com/office/drawing/2014/main" id="{00000000-0008-0000-0600-000054030000}"/>
            </a:ext>
          </a:extLst>
        </xdr:cNvPr>
        <xdr:cNvSpPr txBox="1"/>
      </xdr:nvSpPr>
      <xdr:spPr>
        <a:xfrm>
          <a:off x="22212300" y="12928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46495</xdr:rowOff>
    </xdr:from>
    <xdr:to>
      <xdr:col>116</xdr:col>
      <xdr:colOff>114300</xdr:colOff>
      <xdr:row>76</xdr:row>
      <xdr:rowOff>148095</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2110700" y="130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48031</xdr:rowOff>
    </xdr:from>
    <xdr:to>
      <xdr:col>111</xdr:col>
      <xdr:colOff>177800</xdr:colOff>
      <xdr:row>77</xdr:row>
      <xdr:rowOff>100343</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0434300" y="13249681"/>
          <a:ext cx="889000" cy="52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27330</xdr:rowOff>
    </xdr:from>
    <xdr:to>
      <xdr:col>112</xdr:col>
      <xdr:colOff>38100</xdr:colOff>
      <xdr:row>76</xdr:row>
      <xdr:rowOff>128930</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1272500" y="13057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145457</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056111" y="12832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52718</xdr:rowOff>
    </xdr:from>
    <xdr:to>
      <xdr:col>107</xdr:col>
      <xdr:colOff>50800</xdr:colOff>
      <xdr:row>77</xdr:row>
      <xdr:rowOff>100343</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9545300" y="12911468"/>
          <a:ext cx="889000" cy="390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156414</xdr:rowOff>
    </xdr:from>
    <xdr:to>
      <xdr:col>107</xdr:col>
      <xdr:colOff>101600</xdr:colOff>
      <xdr:row>76</xdr:row>
      <xdr:rowOff>86564</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0383500" y="13015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103090</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167111" y="12790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52718</xdr:rowOff>
    </xdr:from>
    <xdr:to>
      <xdr:col>102</xdr:col>
      <xdr:colOff>114300</xdr:colOff>
      <xdr:row>75</xdr:row>
      <xdr:rowOff>83845</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18656300" y="12911468"/>
          <a:ext cx="889000" cy="31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97472</xdr:rowOff>
    </xdr:from>
    <xdr:to>
      <xdr:col>102</xdr:col>
      <xdr:colOff>165100</xdr:colOff>
      <xdr:row>76</xdr:row>
      <xdr:rowOff>27623</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9494500" y="1295622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18750</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278111" y="1304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110122</xdr:rowOff>
    </xdr:from>
    <xdr:to>
      <xdr:col>98</xdr:col>
      <xdr:colOff>38100</xdr:colOff>
      <xdr:row>76</xdr:row>
      <xdr:rowOff>40272</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8605500" y="1296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31399</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389111" y="13061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5271</xdr:rowOff>
    </xdr:from>
    <xdr:to>
      <xdr:col>116</xdr:col>
      <xdr:colOff>114300</xdr:colOff>
      <xdr:row>77</xdr:row>
      <xdr:rowOff>106871</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2110700" y="13206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155148</xdr:rowOff>
    </xdr:from>
    <xdr:ext cx="534377" cy="259045"/>
    <xdr:sp macro="" textlink="">
      <xdr:nvSpPr>
        <xdr:cNvPr id="871" name="繰出金該当値テキスト">
          <a:extLst>
            <a:ext uri="{FF2B5EF4-FFF2-40B4-BE49-F238E27FC236}">
              <a16:creationId xmlns:a16="http://schemas.microsoft.com/office/drawing/2014/main" id="{00000000-0008-0000-0600-000067030000}"/>
            </a:ext>
          </a:extLst>
        </xdr:cNvPr>
        <xdr:cNvSpPr txBox="1"/>
      </xdr:nvSpPr>
      <xdr:spPr>
        <a:xfrm>
          <a:off x="22212300" y="13185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168681</xdr:rowOff>
    </xdr:from>
    <xdr:to>
      <xdr:col>112</xdr:col>
      <xdr:colOff>38100</xdr:colOff>
      <xdr:row>77</xdr:row>
      <xdr:rowOff>98831</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1272500" y="13198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89958</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056111" y="13291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49543</xdr:rowOff>
    </xdr:from>
    <xdr:to>
      <xdr:col>107</xdr:col>
      <xdr:colOff>101600</xdr:colOff>
      <xdr:row>77</xdr:row>
      <xdr:rowOff>151143</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0383500" y="1325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142270</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167111" y="13343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1918</xdr:rowOff>
    </xdr:from>
    <xdr:to>
      <xdr:col>102</xdr:col>
      <xdr:colOff>165100</xdr:colOff>
      <xdr:row>75</xdr:row>
      <xdr:rowOff>103518</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9494500" y="12860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120045</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78111" y="12635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33045</xdr:rowOff>
    </xdr:from>
    <xdr:to>
      <xdr:col>98</xdr:col>
      <xdr:colOff>38100</xdr:colOff>
      <xdr:row>75</xdr:row>
      <xdr:rowOff>134645</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8605500" y="12891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151172</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89111" y="12667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a:extLst>
            <a:ext uri="{FF2B5EF4-FFF2-40B4-BE49-F238E27FC236}">
              <a16:creationId xmlns:a16="http://schemas.microsoft.com/office/drawing/2014/main" id="{00000000-0008-0000-0600-000080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a:extLst>
            <a:ext uri="{FF2B5EF4-FFF2-40B4-BE49-F238E27FC236}">
              <a16:creationId xmlns:a16="http://schemas.microsoft.com/office/drawing/2014/main" id="{00000000-0008-0000-0600-000082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a:extLst>
            <a:ext uri="{FF2B5EF4-FFF2-40B4-BE49-F238E27FC236}">
              <a16:creationId xmlns:a16="http://schemas.microsoft.com/office/drawing/2014/main" id="{00000000-0008-0000-0600-000085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a:extLst>
            <a:ext uri="{FF2B5EF4-FFF2-40B4-BE49-F238E27FC236}">
              <a16:creationId xmlns:a16="http://schemas.microsoft.com/office/drawing/2014/main" id="{00000000-0008-0000-0600-000098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a:extLst>
            <a:ext uri="{FF2B5EF4-FFF2-40B4-BE49-F238E27FC236}">
              <a16:creationId xmlns:a16="http://schemas.microsoft.com/office/drawing/2014/main" id="{00000000-0008-0000-0600-0000A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補助費等は、住民一人当たり</a:t>
          </a:r>
          <a:r>
            <a:rPr kumimoji="1" lang="en-US" altLang="ja-JP" sz="1300">
              <a:latin typeface="ＭＳ Ｐゴシック" panose="020B0600070205080204" pitchFamily="50" charset="-128"/>
              <a:ea typeface="ＭＳ Ｐゴシック" panose="020B0600070205080204" pitchFamily="50" charset="-128"/>
            </a:rPr>
            <a:t>28,824</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すると低い水準となっている。これは、クリーンセンター、衛生プラントなどのごみ処理施設等を市単独で有しており、一部事務組合に対する負担金が少ないためである。一方で、ごみ処理施設等を市単独で保有していることから、維持補修費は住民一人当たり</a:t>
          </a:r>
          <a:r>
            <a:rPr kumimoji="1" lang="en-US" altLang="ja-JP" sz="1300">
              <a:latin typeface="ＭＳ Ｐゴシック" panose="020B0600070205080204" pitchFamily="50" charset="-128"/>
              <a:ea typeface="ＭＳ Ｐゴシック" panose="020B0600070205080204" pitchFamily="50" charset="-128"/>
            </a:rPr>
            <a:t>6,776</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円となっており、類似団体と比較すると高い水準となっている。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普通建設費（うち更新整備）は、住民一人当たり</a:t>
          </a:r>
          <a:r>
            <a:rPr kumimoji="1" lang="en-US" altLang="ja-JP" sz="1300">
              <a:latin typeface="ＭＳ Ｐゴシック" panose="020B0600070205080204" pitchFamily="50" charset="-128"/>
              <a:ea typeface="ＭＳ Ｐゴシック" panose="020B0600070205080204" pitchFamily="50" charset="-128"/>
            </a:rPr>
            <a:t>18,302</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円となっており、類似団体と比較すると低い水準となっているが、前年度と比較すると増加している。これは、衛生プラントの整備費用等が増加したためである。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愛知県春日井市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312,007
304,613
92.78
98,007,733
95,855,707
1,784,933
57,761,848
79,765,833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33.2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39007</xdr:rowOff>
    </xdr:from>
    <xdr:to>
      <xdr:col>24</xdr:col>
      <xdr:colOff>62865</xdr:colOff>
      <xdr:row>39</xdr:row>
      <xdr:rowOff>77107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353957"/>
          <a:ext cx="127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80934</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67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77107</xdr:rowOff>
    </xdr:from>
    <xdr:to>
      <xdr:col>24</xdr:col>
      <xdr:colOff>152400</xdr:colOff>
      <xdr:row>39</xdr:row>
      <xdr:rowOff>77107</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63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157134</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129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39007</xdr:rowOff>
    </xdr:from>
    <xdr:to>
      <xdr:col>24</xdr:col>
      <xdr:colOff>152400</xdr:colOff>
      <xdr:row>31</xdr:row>
      <xdr:rowOff>39007</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353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39</xdr:row>
      <xdr:rowOff>77107</xdr:rowOff>
    </xdr:from>
    <xdr:to>
      <xdr:col>24</xdr:col>
      <xdr:colOff>63500</xdr:colOff>
      <xdr:row>39</xdr:row>
      <xdr:rowOff>101056</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6763657"/>
          <a:ext cx="838200" cy="23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84563</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0853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61686</xdr:rowOff>
    </xdr:from>
    <xdr:to>
      <xdr:col>24</xdr:col>
      <xdr:colOff>114300</xdr:colOff>
      <xdr:row>36</xdr:row>
      <xdr:rowOff>163286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233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101056</xdr:rowOff>
    </xdr:from>
    <xdr:to>
      <xdr:col>19</xdr:col>
      <xdr:colOff>177800</xdr:colOff>
      <xdr:row>39</xdr:row>
      <xdr:rowOff>104322</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6787606"/>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60597</xdr:rowOff>
    </xdr:from>
    <xdr:to>
      <xdr:col>20</xdr:col>
      <xdr:colOff>38100</xdr:colOff>
      <xdr:row>36</xdr:row>
      <xdr:rowOff>162197</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232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7274</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008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87449</xdr:rowOff>
    </xdr:from>
    <xdr:to>
      <xdr:col>15</xdr:col>
      <xdr:colOff>50800</xdr:colOff>
      <xdr:row>39</xdr:row>
      <xdr:rowOff>104322</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6602549"/>
          <a:ext cx="889000" cy="188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50800</xdr:rowOff>
    </xdr:from>
    <xdr:to>
      <xdr:col>15</xdr:col>
      <xdr:colOff>101600</xdr:colOff>
      <xdr:row>36</xdr:row>
      <xdr:rowOff>152400</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22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168927</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99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87449</xdr:rowOff>
    </xdr:from>
    <xdr:to>
      <xdr:col>10</xdr:col>
      <xdr:colOff>114300</xdr:colOff>
      <xdr:row>39</xdr:row>
      <xdr:rowOff>29210</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6602549"/>
          <a:ext cx="889000" cy="113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25219</xdr:rowOff>
    </xdr:from>
    <xdr:to>
      <xdr:col>10</xdr:col>
      <xdr:colOff>165100</xdr:colOff>
      <xdr:row>35</xdr:row>
      <xdr:rowOff>126819</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02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143346</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801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86178</xdr:rowOff>
    </xdr:from>
    <xdr:to>
      <xdr:col>6</xdr:col>
      <xdr:colOff>38100</xdr:colOff>
      <xdr:row>36</xdr:row>
      <xdr:rowOff>16328</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08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32855</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862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26307</xdr:rowOff>
    </xdr:from>
    <xdr:to>
      <xdr:col>24</xdr:col>
      <xdr:colOff>114300</xdr:colOff>
      <xdr:row>39</xdr:row>
      <xdr:rowOff>127907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71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112684</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627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50256</xdr:rowOff>
    </xdr:from>
    <xdr:to>
      <xdr:col>20</xdr:col>
      <xdr:colOff>38100</xdr:colOff>
      <xdr:row>39</xdr:row>
      <xdr:rowOff>151856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73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39</xdr:row>
      <xdr:rowOff>142983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829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39</xdr:row>
      <xdr:rowOff>53522</xdr:rowOff>
    </xdr:from>
    <xdr:to>
      <xdr:col>15</xdr:col>
      <xdr:colOff>101600</xdr:colOff>
      <xdr:row>39</xdr:row>
      <xdr:rowOff>155122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74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39</xdr:row>
      <xdr:rowOff>146249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832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36649</xdr:rowOff>
    </xdr:from>
    <xdr:to>
      <xdr:col>10</xdr:col>
      <xdr:colOff>165100</xdr:colOff>
      <xdr:row>38</xdr:row>
      <xdr:rowOff>138249</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551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129376</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644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149860</xdr:rowOff>
    </xdr:from>
    <xdr:to>
      <xdr:col>6</xdr:col>
      <xdr:colOff>38100</xdr:colOff>
      <xdr:row>39</xdr:row>
      <xdr:rowOff>80010</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66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39</xdr:row>
      <xdr:rowOff>71137</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757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6" name="テキスト ボックス 115">
          <a:extLst>
            <a:ext uri="{FF2B5EF4-FFF2-40B4-BE49-F238E27FC236}">
              <a16:creationId xmlns:a16="http://schemas.microsoft.com/office/drawing/2014/main" id="{00000000-0008-0000-0700-000074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総務費グラフ枠">
          <a:extLst>
            <a:ext uri="{FF2B5EF4-FFF2-40B4-BE49-F238E27FC236}">
              <a16:creationId xmlns:a16="http://schemas.microsoft.com/office/drawing/2014/main" id="{00000000-0008-0000-07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21383</xdr:rowOff>
    </xdr:from>
    <xdr:to>
      <xdr:col>24</xdr:col>
      <xdr:colOff>62865</xdr:colOff>
      <xdr:row>58</xdr:row>
      <xdr:rowOff>119094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4633595" y="8593883"/>
          <a:ext cx="1270" cy="1469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122921</xdr:rowOff>
    </xdr:from>
    <xdr:ext cx="534377" cy="259045"/>
    <xdr:sp macro="" textlink="">
      <xdr:nvSpPr>
        <xdr:cNvPr id="119" name="総務費最小値テキスト">
          <a:extLst>
            <a:ext uri="{FF2B5EF4-FFF2-40B4-BE49-F238E27FC236}">
              <a16:creationId xmlns:a16="http://schemas.microsoft.com/office/drawing/2014/main" id="{00000000-0008-0000-0700-000077000000}"/>
            </a:ext>
          </a:extLst>
        </xdr:cNvPr>
        <xdr:cNvSpPr txBox="1"/>
      </xdr:nvSpPr>
      <xdr:spPr>
        <a:xfrm>
          <a:off x="4686300" y="1006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119094</xdr:rowOff>
    </xdr:from>
    <xdr:to>
      <xdr:col>24</xdr:col>
      <xdr:colOff>152400</xdr:colOff>
      <xdr:row>58</xdr:row>
      <xdr:rowOff>119094</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10063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139510</xdr:rowOff>
    </xdr:from>
    <xdr:ext cx="534377" cy="259045"/>
    <xdr:sp macro="" textlink="">
      <xdr:nvSpPr>
        <xdr:cNvPr id="121" name="総務費最大値テキスト">
          <a:extLst>
            <a:ext uri="{FF2B5EF4-FFF2-40B4-BE49-F238E27FC236}">
              <a16:creationId xmlns:a16="http://schemas.microsoft.com/office/drawing/2014/main" id="{00000000-0008-0000-0700-000079000000}"/>
            </a:ext>
          </a:extLst>
        </xdr:cNvPr>
        <xdr:cNvSpPr txBox="1"/>
      </xdr:nvSpPr>
      <xdr:spPr>
        <a:xfrm>
          <a:off x="4686300" y="8369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69,623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21383</xdr:rowOff>
    </xdr:from>
    <xdr:to>
      <xdr:col>24</xdr:col>
      <xdr:colOff>152400</xdr:colOff>
      <xdr:row>50</xdr:row>
      <xdr:rowOff>21383</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4546600" y="8593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90453</xdr:rowOff>
    </xdr:from>
    <xdr:to>
      <xdr:col>24</xdr:col>
      <xdr:colOff>63500</xdr:colOff>
      <xdr:row>57</xdr:row>
      <xdr:rowOff>119518</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3797300" y="9863103"/>
          <a:ext cx="838200" cy="29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150541</xdr:rowOff>
    </xdr:from>
    <xdr:ext cx="534377" cy="259045"/>
    <xdr:sp macro="" textlink="">
      <xdr:nvSpPr>
        <xdr:cNvPr id="124" name="総務費平均値テキスト">
          <a:extLst>
            <a:ext uri="{FF2B5EF4-FFF2-40B4-BE49-F238E27FC236}">
              <a16:creationId xmlns:a16="http://schemas.microsoft.com/office/drawing/2014/main" id="{00000000-0008-0000-0700-00007C000000}"/>
            </a:ext>
          </a:extLst>
        </xdr:cNvPr>
        <xdr:cNvSpPr txBox="1"/>
      </xdr:nvSpPr>
      <xdr:spPr>
        <a:xfrm>
          <a:off x="4686300" y="94088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127664</xdr:rowOff>
    </xdr:from>
    <xdr:to>
      <xdr:col>24</xdr:col>
      <xdr:colOff>114300</xdr:colOff>
      <xdr:row>56</xdr:row>
      <xdr:rowOff>57814</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4584700" y="955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75594</xdr:rowOff>
    </xdr:from>
    <xdr:to>
      <xdr:col>19</xdr:col>
      <xdr:colOff>177800</xdr:colOff>
      <xdr:row>57</xdr:row>
      <xdr:rowOff>90453</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908300" y="9848244"/>
          <a:ext cx="8890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31717</xdr:rowOff>
    </xdr:from>
    <xdr:to>
      <xdr:col>20</xdr:col>
      <xdr:colOff>38100</xdr:colOff>
      <xdr:row>56</xdr:row>
      <xdr:rowOff>133317</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3746500" y="9632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149844</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3530111" y="940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58057</xdr:rowOff>
    </xdr:from>
    <xdr:to>
      <xdr:col>15</xdr:col>
      <xdr:colOff>50800</xdr:colOff>
      <xdr:row>57</xdr:row>
      <xdr:rowOff>75594</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2019300" y="9830707"/>
          <a:ext cx="889000" cy="17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35995</xdr:rowOff>
    </xdr:from>
    <xdr:to>
      <xdr:col>15</xdr:col>
      <xdr:colOff>101600</xdr:colOff>
      <xdr:row>56</xdr:row>
      <xdr:rowOff>137595</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2857500" y="963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154122</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641111" y="9412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156159</xdr:rowOff>
    </xdr:from>
    <xdr:to>
      <xdr:col>10</xdr:col>
      <xdr:colOff>114300</xdr:colOff>
      <xdr:row>57</xdr:row>
      <xdr:rowOff>58057</xdr:rowOff>
    </xdr:to>
    <xdr:cxnSp macro="">
      <xdr:nvCxnSpPr>
        <xdr:cNvPr id="132" name="直線コネクタ 131">
          <a:extLst>
            <a:ext uri="{FF2B5EF4-FFF2-40B4-BE49-F238E27FC236}">
              <a16:creationId xmlns:a16="http://schemas.microsoft.com/office/drawing/2014/main" id="{00000000-0008-0000-0700-000084000000}"/>
            </a:ext>
          </a:extLst>
        </xdr:cNvPr>
        <xdr:cNvCxnSpPr/>
      </xdr:nvCxnSpPr>
      <xdr:spPr>
        <a:xfrm>
          <a:off x="1130300" y="9757359"/>
          <a:ext cx="889000" cy="73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63623</xdr:rowOff>
    </xdr:from>
    <xdr:to>
      <xdr:col>10</xdr:col>
      <xdr:colOff>165100</xdr:colOff>
      <xdr:row>55</xdr:row>
      <xdr:rowOff>165223</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968500" y="949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10300</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752111" y="9268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23684</xdr:rowOff>
    </xdr:from>
    <xdr:to>
      <xdr:col>6</xdr:col>
      <xdr:colOff>38100</xdr:colOff>
      <xdr:row>56</xdr:row>
      <xdr:rowOff>125284</xdr:rowOff>
    </xdr:to>
    <xdr:sp macro="" textlink="">
      <xdr:nvSpPr>
        <xdr:cNvPr id="135" name="フローチャート: 判断 134">
          <a:extLst>
            <a:ext uri="{FF2B5EF4-FFF2-40B4-BE49-F238E27FC236}">
              <a16:creationId xmlns:a16="http://schemas.microsoft.com/office/drawing/2014/main" id="{00000000-0008-0000-0700-000087000000}"/>
            </a:ext>
          </a:extLst>
        </xdr:cNvPr>
        <xdr:cNvSpPr/>
      </xdr:nvSpPr>
      <xdr:spPr>
        <a:xfrm>
          <a:off x="1079500" y="962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141811</xdr:rowOff>
    </xdr:from>
    <xdr:ext cx="534377"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863111" y="9400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68718</xdr:rowOff>
    </xdr:from>
    <xdr:to>
      <xdr:col>24</xdr:col>
      <xdr:colOff>114300</xdr:colOff>
      <xdr:row>57</xdr:row>
      <xdr:rowOff>170318</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4584700" y="9841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47145</xdr:rowOff>
    </xdr:from>
    <xdr:ext cx="534377" cy="259045"/>
    <xdr:sp macro="" textlink="">
      <xdr:nvSpPr>
        <xdr:cNvPr id="143" name="総務費該当値テキスト">
          <a:extLst>
            <a:ext uri="{FF2B5EF4-FFF2-40B4-BE49-F238E27FC236}">
              <a16:creationId xmlns:a16="http://schemas.microsoft.com/office/drawing/2014/main" id="{00000000-0008-0000-0700-00008F000000}"/>
            </a:ext>
          </a:extLst>
        </xdr:cNvPr>
        <xdr:cNvSpPr txBox="1"/>
      </xdr:nvSpPr>
      <xdr:spPr>
        <a:xfrm>
          <a:off x="4686300" y="9819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39653</xdr:rowOff>
    </xdr:from>
    <xdr:to>
      <xdr:col>20</xdr:col>
      <xdr:colOff>38100</xdr:colOff>
      <xdr:row>57</xdr:row>
      <xdr:rowOff>141253</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3746500" y="9812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132380</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3530111" y="9905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24794</xdr:rowOff>
    </xdr:from>
    <xdr:to>
      <xdr:col>15</xdr:col>
      <xdr:colOff>101600</xdr:colOff>
      <xdr:row>57</xdr:row>
      <xdr:rowOff>126394</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2857500" y="9797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117521</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2641111" y="9890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7257</xdr:rowOff>
    </xdr:from>
    <xdr:to>
      <xdr:col>10</xdr:col>
      <xdr:colOff>165100</xdr:colOff>
      <xdr:row>57</xdr:row>
      <xdr:rowOff>108857</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968500" y="977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99984</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1752111" y="9872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105359</xdr:rowOff>
    </xdr:from>
    <xdr:to>
      <xdr:col>6</xdr:col>
      <xdr:colOff>38100</xdr:colOff>
      <xdr:row>57</xdr:row>
      <xdr:rowOff>35509</xdr:rowOff>
    </xdr:to>
    <xdr:sp macro="" textlink="">
      <xdr:nvSpPr>
        <xdr:cNvPr id="150" name="楕円 149">
          <a:extLst>
            <a:ext uri="{FF2B5EF4-FFF2-40B4-BE49-F238E27FC236}">
              <a16:creationId xmlns:a16="http://schemas.microsoft.com/office/drawing/2014/main" id="{00000000-0008-0000-0700-000096000000}"/>
            </a:ext>
          </a:extLst>
        </xdr:cNvPr>
        <xdr:cNvSpPr/>
      </xdr:nvSpPr>
      <xdr:spPr>
        <a:xfrm>
          <a:off x="1079500" y="9706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26636</xdr:rowOff>
    </xdr:from>
    <xdr:ext cx="534377" cy="259045"/>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863111" y="9799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7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a:extLst>
            <a:ext uri="{FF2B5EF4-FFF2-40B4-BE49-F238E27FC236}">
              <a16:creationId xmlns:a16="http://schemas.microsoft.com/office/drawing/2014/main" id="{00000000-0008-0000-0700-0000AE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a:extLst>
            <a:ext uri="{FF2B5EF4-FFF2-40B4-BE49-F238E27FC236}">
              <a16:creationId xmlns:a16="http://schemas.microsoft.com/office/drawing/2014/main" id="{00000000-0008-0000-0700-0000AF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69367</xdr:rowOff>
    </xdr:from>
    <xdr:to>
      <xdr:col>24</xdr:col>
      <xdr:colOff>62865</xdr:colOff>
      <xdr:row>79</xdr:row>
      <xdr:rowOff>99180</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4633595" y="12242317"/>
          <a:ext cx="1270" cy="1401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103007</xdr:rowOff>
    </xdr:from>
    <xdr:ext cx="599010" cy="259045"/>
    <xdr:sp macro="" textlink="">
      <xdr:nvSpPr>
        <xdr:cNvPr id="177" name="民生費最小値テキスト">
          <a:extLst>
            <a:ext uri="{FF2B5EF4-FFF2-40B4-BE49-F238E27FC236}">
              <a16:creationId xmlns:a16="http://schemas.microsoft.com/office/drawing/2014/main" id="{00000000-0008-0000-0700-0000B1000000}"/>
            </a:ext>
          </a:extLst>
        </xdr:cNvPr>
        <xdr:cNvSpPr txBox="1"/>
      </xdr:nvSpPr>
      <xdr:spPr>
        <a:xfrm>
          <a:off x="4686300" y="13647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99180</xdr:rowOff>
    </xdr:from>
    <xdr:to>
      <xdr:col>24</xdr:col>
      <xdr:colOff>152400</xdr:colOff>
      <xdr:row>79</xdr:row>
      <xdr:rowOff>99180</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364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16044</xdr:rowOff>
    </xdr:from>
    <xdr:ext cx="599010" cy="259045"/>
    <xdr:sp macro="" textlink="">
      <xdr:nvSpPr>
        <xdr:cNvPr id="179" name="民生費最大値テキスト">
          <a:extLst>
            <a:ext uri="{FF2B5EF4-FFF2-40B4-BE49-F238E27FC236}">
              <a16:creationId xmlns:a16="http://schemas.microsoft.com/office/drawing/2014/main" id="{00000000-0008-0000-0700-0000B3000000}"/>
            </a:ext>
          </a:extLst>
        </xdr:cNvPr>
        <xdr:cNvSpPr txBox="1"/>
      </xdr:nvSpPr>
      <xdr:spPr>
        <a:xfrm>
          <a:off x="4686300" y="12017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190,692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69367</xdr:rowOff>
    </xdr:from>
    <xdr:to>
      <xdr:col>24</xdr:col>
      <xdr:colOff>152400</xdr:colOff>
      <xdr:row>71</xdr:row>
      <xdr:rowOff>69367</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4546600" y="12242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162161</xdr:rowOff>
    </xdr:from>
    <xdr:to>
      <xdr:col>24</xdr:col>
      <xdr:colOff>63500</xdr:colOff>
      <xdr:row>78</xdr:row>
      <xdr:rowOff>30581</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3797300" y="13363811"/>
          <a:ext cx="838200" cy="39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111777</xdr:rowOff>
    </xdr:from>
    <xdr:ext cx="599010" cy="259045"/>
    <xdr:sp macro="" textlink="">
      <xdr:nvSpPr>
        <xdr:cNvPr id="182" name="民生費平均値テキスト">
          <a:extLst>
            <a:ext uri="{FF2B5EF4-FFF2-40B4-BE49-F238E27FC236}">
              <a16:creationId xmlns:a16="http://schemas.microsoft.com/office/drawing/2014/main" id="{00000000-0008-0000-0700-0000B6000000}"/>
            </a:ext>
          </a:extLst>
        </xdr:cNvPr>
        <xdr:cNvSpPr txBox="1"/>
      </xdr:nvSpPr>
      <xdr:spPr>
        <a:xfrm>
          <a:off x="4686300" y="129705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88900</xdr:rowOff>
    </xdr:from>
    <xdr:to>
      <xdr:col>24</xdr:col>
      <xdr:colOff>114300</xdr:colOff>
      <xdr:row>77</xdr:row>
      <xdr:rowOff>19050</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4584700" y="1311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162161</xdr:rowOff>
    </xdr:from>
    <xdr:to>
      <xdr:col>19</xdr:col>
      <xdr:colOff>177800</xdr:colOff>
      <xdr:row>78</xdr:row>
      <xdr:rowOff>107410</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908300" y="13363811"/>
          <a:ext cx="889000" cy="116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5442</xdr:rowOff>
    </xdr:from>
    <xdr:to>
      <xdr:col>20</xdr:col>
      <xdr:colOff>38100</xdr:colOff>
      <xdr:row>76</xdr:row>
      <xdr:rowOff>107042</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3746500" y="13035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123569</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3497795" y="12810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107410</xdr:rowOff>
    </xdr:from>
    <xdr:to>
      <xdr:col>15</xdr:col>
      <xdr:colOff>50800</xdr:colOff>
      <xdr:row>79</xdr:row>
      <xdr:rowOff>12942</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2019300" y="13480510"/>
          <a:ext cx="889000" cy="76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66839</xdr:rowOff>
    </xdr:from>
    <xdr:to>
      <xdr:col>15</xdr:col>
      <xdr:colOff>101600</xdr:colOff>
      <xdr:row>76</xdr:row>
      <xdr:rowOff>168439</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2857500" y="13097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13517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608795" y="12872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12942</xdr:rowOff>
    </xdr:from>
    <xdr:to>
      <xdr:col>10</xdr:col>
      <xdr:colOff>114300</xdr:colOff>
      <xdr:row>79</xdr:row>
      <xdr:rowOff>39269</xdr:rowOff>
    </xdr:to>
    <xdr:cxnSp macro="">
      <xdr:nvCxnSpPr>
        <xdr:cNvPr id="190" name="直線コネクタ 189">
          <a:extLst>
            <a:ext uri="{FF2B5EF4-FFF2-40B4-BE49-F238E27FC236}">
              <a16:creationId xmlns:a16="http://schemas.microsoft.com/office/drawing/2014/main" id="{00000000-0008-0000-0700-0000BE000000}"/>
            </a:ext>
          </a:extLst>
        </xdr:cNvPr>
        <xdr:cNvCxnSpPr/>
      </xdr:nvCxnSpPr>
      <xdr:spPr>
        <a:xfrm flipV="1">
          <a:off x="1130300" y="13557492"/>
          <a:ext cx="889000" cy="26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138601</xdr:rowOff>
    </xdr:from>
    <xdr:to>
      <xdr:col>10</xdr:col>
      <xdr:colOff>165100</xdr:colOff>
      <xdr:row>77</xdr:row>
      <xdr:rowOff>68751</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968500" y="13168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85279</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719795" y="12944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57925</xdr:rowOff>
    </xdr:from>
    <xdr:to>
      <xdr:col>6</xdr:col>
      <xdr:colOff>38100</xdr:colOff>
      <xdr:row>77</xdr:row>
      <xdr:rowOff>159525</xdr:rowOff>
    </xdr:to>
    <xdr:sp macro="" textlink="">
      <xdr:nvSpPr>
        <xdr:cNvPr id="193" name="フローチャート: 判断 192">
          <a:extLst>
            <a:ext uri="{FF2B5EF4-FFF2-40B4-BE49-F238E27FC236}">
              <a16:creationId xmlns:a16="http://schemas.microsoft.com/office/drawing/2014/main" id="{00000000-0008-0000-0700-0000C1000000}"/>
            </a:ext>
          </a:extLst>
        </xdr:cNvPr>
        <xdr:cNvSpPr/>
      </xdr:nvSpPr>
      <xdr:spPr>
        <a:xfrm>
          <a:off x="1079500" y="1325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4602</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830795" y="13034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151231</xdr:rowOff>
    </xdr:from>
    <xdr:to>
      <xdr:col>24</xdr:col>
      <xdr:colOff>114300</xdr:colOff>
      <xdr:row>78</xdr:row>
      <xdr:rowOff>81381</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4584700" y="13352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129658</xdr:rowOff>
    </xdr:from>
    <xdr:ext cx="599010" cy="259045"/>
    <xdr:sp macro="" textlink="">
      <xdr:nvSpPr>
        <xdr:cNvPr id="201" name="民生費該当値テキスト">
          <a:extLst>
            <a:ext uri="{FF2B5EF4-FFF2-40B4-BE49-F238E27FC236}">
              <a16:creationId xmlns:a16="http://schemas.microsoft.com/office/drawing/2014/main" id="{00000000-0008-0000-0700-0000C9000000}"/>
            </a:ext>
          </a:extLst>
        </xdr:cNvPr>
        <xdr:cNvSpPr txBox="1"/>
      </xdr:nvSpPr>
      <xdr:spPr>
        <a:xfrm>
          <a:off x="4686300" y="13331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111361</xdr:rowOff>
    </xdr:from>
    <xdr:to>
      <xdr:col>20</xdr:col>
      <xdr:colOff>38100</xdr:colOff>
      <xdr:row>78</xdr:row>
      <xdr:rowOff>41511</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3746500" y="13313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32638</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3497795" y="13405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56610</xdr:rowOff>
    </xdr:from>
    <xdr:to>
      <xdr:col>15</xdr:col>
      <xdr:colOff>101600</xdr:colOff>
      <xdr:row>78</xdr:row>
      <xdr:rowOff>158210</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2857500" y="1342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149337</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2608795" y="13522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133592</xdr:rowOff>
    </xdr:from>
    <xdr:to>
      <xdr:col>10</xdr:col>
      <xdr:colOff>165100</xdr:colOff>
      <xdr:row>79</xdr:row>
      <xdr:rowOff>63742</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968500" y="1350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54869</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1719795" y="13599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159919</xdr:rowOff>
    </xdr:from>
    <xdr:to>
      <xdr:col>6</xdr:col>
      <xdr:colOff>38100</xdr:colOff>
      <xdr:row>79</xdr:row>
      <xdr:rowOff>90069</xdr:rowOff>
    </xdr:to>
    <xdr:sp macro="" textlink="">
      <xdr:nvSpPr>
        <xdr:cNvPr id="208" name="楕円 207">
          <a:extLst>
            <a:ext uri="{FF2B5EF4-FFF2-40B4-BE49-F238E27FC236}">
              <a16:creationId xmlns:a16="http://schemas.microsoft.com/office/drawing/2014/main" id="{00000000-0008-0000-0700-0000D0000000}"/>
            </a:ext>
          </a:extLst>
        </xdr:cNvPr>
        <xdr:cNvSpPr/>
      </xdr:nvSpPr>
      <xdr:spPr>
        <a:xfrm>
          <a:off x="1079500" y="13533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81196</xdr:rowOff>
    </xdr:from>
    <xdr:ext cx="599010" cy="25904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830795" y="13625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54627</xdr:rowOff>
    </xdr:from>
    <xdr:ext cx="53129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230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90</xdr:row>
      <xdr:rowOff>111777</xdr:rowOff>
    </xdr:from>
    <xdr:ext cx="53129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230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88</xdr:row>
      <xdr:rowOff>168927</xdr:rowOff>
    </xdr:from>
    <xdr:ext cx="531299"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230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7" name="衛生費グラフ枠">
          <a:extLst>
            <a:ext uri="{FF2B5EF4-FFF2-40B4-BE49-F238E27FC236}">
              <a16:creationId xmlns:a16="http://schemas.microsoft.com/office/drawing/2014/main" id="{00000000-0008-0000-0700-0000E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121469</xdr:rowOff>
    </xdr:from>
    <xdr:to>
      <xdr:col>24</xdr:col>
      <xdr:colOff>62865</xdr:colOff>
      <xdr:row>98</xdr:row>
      <xdr:rowOff>98580</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4633595" y="15551969"/>
          <a:ext cx="1270" cy="1348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102407</xdr:rowOff>
    </xdr:from>
    <xdr:ext cx="534377" cy="259045"/>
    <xdr:sp macro="" textlink="">
      <xdr:nvSpPr>
        <xdr:cNvPr id="239" name="衛生費最小値テキスト">
          <a:extLst>
            <a:ext uri="{FF2B5EF4-FFF2-40B4-BE49-F238E27FC236}">
              <a16:creationId xmlns:a16="http://schemas.microsoft.com/office/drawing/2014/main" id="{00000000-0008-0000-0700-0000EF000000}"/>
            </a:ext>
          </a:extLst>
        </xdr:cNvPr>
        <xdr:cNvSpPr txBox="1"/>
      </xdr:nvSpPr>
      <xdr:spPr>
        <a:xfrm>
          <a:off x="4686300" y="16904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98580</xdr:rowOff>
    </xdr:from>
    <xdr:to>
      <xdr:col>24</xdr:col>
      <xdr:colOff>152400</xdr:colOff>
      <xdr:row>98</xdr:row>
      <xdr:rowOff>98580</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4546600" y="16900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68146</xdr:rowOff>
    </xdr:from>
    <xdr:ext cx="534377" cy="259045"/>
    <xdr:sp macro="" textlink="">
      <xdr:nvSpPr>
        <xdr:cNvPr id="241" name="衛生費最大値テキスト">
          <a:extLst>
            <a:ext uri="{FF2B5EF4-FFF2-40B4-BE49-F238E27FC236}">
              <a16:creationId xmlns:a16="http://schemas.microsoft.com/office/drawing/2014/main" id="{00000000-0008-0000-0700-0000F1000000}"/>
            </a:ext>
          </a:extLst>
        </xdr:cNvPr>
        <xdr:cNvSpPr txBox="1"/>
      </xdr:nvSpPr>
      <xdr:spPr>
        <a:xfrm>
          <a:off x="4686300" y="15327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64,638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121469</xdr:rowOff>
    </xdr:from>
    <xdr:to>
      <xdr:col>24</xdr:col>
      <xdr:colOff>152400</xdr:colOff>
      <xdr:row>90</xdr:row>
      <xdr:rowOff>121469</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4546600" y="15551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95465</xdr:rowOff>
    </xdr:from>
    <xdr:to>
      <xdr:col>24</xdr:col>
      <xdr:colOff>63500</xdr:colOff>
      <xdr:row>96</xdr:row>
      <xdr:rowOff>9170</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3797300" y="16383215"/>
          <a:ext cx="838200" cy="8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114419</xdr:rowOff>
    </xdr:from>
    <xdr:ext cx="534377" cy="259045"/>
    <xdr:sp macro="" textlink="">
      <xdr:nvSpPr>
        <xdr:cNvPr id="244" name="衛生費平均値テキスト">
          <a:extLst>
            <a:ext uri="{FF2B5EF4-FFF2-40B4-BE49-F238E27FC236}">
              <a16:creationId xmlns:a16="http://schemas.microsoft.com/office/drawing/2014/main" id="{00000000-0008-0000-0700-0000F4000000}"/>
            </a:ext>
          </a:extLst>
        </xdr:cNvPr>
        <xdr:cNvSpPr txBox="1"/>
      </xdr:nvSpPr>
      <xdr:spPr>
        <a:xfrm>
          <a:off x="4686300" y="16402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135992</xdr:rowOff>
    </xdr:from>
    <xdr:to>
      <xdr:col>24</xdr:col>
      <xdr:colOff>114300</xdr:colOff>
      <xdr:row>96</xdr:row>
      <xdr:rowOff>66142</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4584700" y="16423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84293</xdr:rowOff>
    </xdr:from>
    <xdr:to>
      <xdr:col>19</xdr:col>
      <xdr:colOff>177800</xdr:colOff>
      <xdr:row>96</xdr:row>
      <xdr:rowOff>9170</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a:off x="2908300" y="16200593"/>
          <a:ext cx="889000" cy="267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156394</xdr:rowOff>
    </xdr:from>
    <xdr:to>
      <xdr:col>20</xdr:col>
      <xdr:colOff>38100</xdr:colOff>
      <xdr:row>96</xdr:row>
      <xdr:rowOff>86544</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3746500" y="1644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77671</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530111" y="16536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84293</xdr:rowOff>
    </xdr:from>
    <xdr:to>
      <xdr:col>15</xdr:col>
      <xdr:colOff>50800</xdr:colOff>
      <xdr:row>95</xdr:row>
      <xdr:rowOff>113812</xdr:rowOff>
    </xdr:to>
    <xdr:cxnSp macro="">
      <xdr:nvCxnSpPr>
        <xdr:cNvPr id="249" name="直線コネクタ 248">
          <a:extLst>
            <a:ext uri="{FF2B5EF4-FFF2-40B4-BE49-F238E27FC236}">
              <a16:creationId xmlns:a16="http://schemas.microsoft.com/office/drawing/2014/main" id="{00000000-0008-0000-0700-0000F9000000}"/>
            </a:ext>
          </a:extLst>
        </xdr:cNvPr>
        <xdr:cNvCxnSpPr/>
      </xdr:nvCxnSpPr>
      <xdr:spPr>
        <a:xfrm flipV="1">
          <a:off x="2019300" y="16200593"/>
          <a:ext cx="889000" cy="200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139306</xdr:rowOff>
    </xdr:from>
    <xdr:to>
      <xdr:col>15</xdr:col>
      <xdr:colOff>101600</xdr:colOff>
      <xdr:row>96</xdr:row>
      <xdr:rowOff>69456</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2857500" y="16427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60583</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41111" y="16519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113812</xdr:rowOff>
    </xdr:from>
    <xdr:to>
      <xdr:col>10</xdr:col>
      <xdr:colOff>114300</xdr:colOff>
      <xdr:row>96</xdr:row>
      <xdr:rowOff>26400</xdr:rowOff>
    </xdr:to>
    <xdr:cxnSp macro="">
      <xdr:nvCxnSpPr>
        <xdr:cNvPr id="252" name="直線コネクタ 251">
          <a:extLst>
            <a:ext uri="{FF2B5EF4-FFF2-40B4-BE49-F238E27FC236}">
              <a16:creationId xmlns:a16="http://schemas.microsoft.com/office/drawing/2014/main" id="{00000000-0008-0000-0700-0000FC000000}"/>
            </a:ext>
          </a:extLst>
        </xdr:cNvPr>
        <xdr:cNvCxnSpPr/>
      </xdr:nvCxnSpPr>
      <xdr:spPr>
        <a:xfrm flipV="1">
          <a:off x="1130300" y="16401562"/>
          <a:ext cx="889000" cy="84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7289</xdr:rowOff>
    </xdr:from>
    <xdr:to>
      <xdr:col>10</xdr:col>
      <xdr:colOff>165100</xdr:colOff>
      <xdr:row>96</xdr:row>
      <xdr:rowOff>108889</xdr:rowOff>
    </xdr:to>
    <xdr:sp macro="" textlink="">
      <xdr:nvSpPr>
        <xdr:cNvPr id="253" name="フローチャート: 判断 252">
          <a:extLst>
            <a:ext uri="{FF2B5EF4-FFF2-40B4-BE49-F238E27FC236}">
              <a16:creationId xmlns:a16="http://schemas.microsoft.com/office/drawing/2014/main" id="{00000000-0008-0000-0700-0000FD000000}"/>
            </a:ext>
          </a:extLst>
        </xdr:cNvPr>
        <xdr:cNvSpPr/>
      </xdr:nvSpPr>
      <xdr:spPr>
        <a:xfrm>
          <a:off x="1968500" y="16466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100016</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752111" y="16559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49067</xdr:rowOff>
    </xdr:from>
    <xdr:to>
      <xdr:col>6</xdr:col>
      <xdr:colOff>38100</xdr:colOff>
      <xdr:row>96</xdr:row>
      <xdr:rowOff>150667</xdr:rowOff>
    </xdr:to>
    <xdr:sp macro="" textlink="">
      <xdr:nvSpPr>
        <xdr:cNvPr id="255" name="フローチャート: 判断 254">
          <a:extLst>
            <a:ext uri="{FF2B5EF4-FFF2-40B4-BE49-F238E27FC236}">
              <a16:creationId xmlns:a16="http://schemas.microsoft.com/office/drawing/2014/main" id="{00000000-0008-0000-0700-0000FF000000}"/>
            </a:ext>
          </a:extLst>
        </xdr:cNvPr>
        <xdr:cNvSpPr/>
      </xdr:nvSpPr>
      <xdr:spPr>
        <a:xfrm>
          <a:off x="1079500" y="16508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141794</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863111" y="16600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44665</xdr:rowOff>
    </xdr:from>
    <xdr:to>
      <xdr:col>24</xdr:col>
      <xdr:colOff>114300</xdr:colOff>
      <xdr:row>95</xdr:row>
      <xdr:rowOff>146265</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4584700" y="1633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67542</xdr:rowOff>
    </xdr:from>
    <xdr:ext cx="534377" cy="259045"/>
    <xdr:sp macro="" textlink="">
      <xdr:nvSpPr>
        <xdr:cNvPr id="263" name="衛生費該当値テキスト">
          <a:extLst>
            <a:ext uri="{FF2B5EF4-FFF2-40B4-BE49-F238E27FC236}">
              <a16:creationId xmlns:a16="http://schemas.microsoft.com/office/drawing/2014/main" id="{00000000-0008-0000-0700-000007010000}"/>
            </a:ext>
          </a:extLst>
        </xdr:cNvPr>
        <xdr:cNvSpPr txBox="1"/>
      </xdr:nvSpPr>
      <xdr:spPr>
        <a:xfrm>
          <a:off x="4686300" y="16183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129820</xdr:rowOff>
    </xdr:from>
    <xdr:to>
      <xdr:col>20</xdr:col>
      <xdr:colOff>38100</xdr:colOff>
      <xdr:row>96</xdr:row>
      <xdr:rowOff>59970</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3746500" y="1641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76497</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3530111" y="16192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33493</xdr:rowOff>
    </xdr:from>
    <xdr:to>
      <xdr:col>15</xdr:col>
      <xdr:colOff>101600</xdr:colOff>
      <xdr:row>94</xdr:row>
      <xdr:rowOff>135093</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2857500" y="1614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151620</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2641111" y="15925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63012</xdr:rowOff>
    </xdr:from>
    <xdr:to>
      <xdr:col>10</xdr:col>
      <xdr:colOff>165100</xdr:colOff>
      <xdr:row>95</xdr:row>
      <xdr:rowOff>164612</xdr:rowOff>
    </xdr:to>
    <xdr:sp macro="" textlink="">
      <xdr:nvSpPr>
        <xdr:cNvPr id="268" name="楕円 267">
          <a:extLst>
            <a:ext uri="{FF2B5EF4-FFF2-40B4-BE49-F238E27FC236}">
              <a16:creationId xmlns:a16="http://schemas.microsoft.com/office/drawing/2014/main" id="{00000000-0008-0000-0700-00000C010000}"/>
            </a:ext>
          </a:extLst>
        </xdr:cNvPr>
        <xdr:cNvSpPr/>
      </xdr:nvSpPr>
      <xdr:spPr>
        <a:xfrm>
          <a:off x="1968500" y="16350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9689</xdr:rowOff>
    </xdr:from>
    <xdr:ext cx="534377"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1752111" y="1612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147050</xdr:rowOff>
    </xdr:from>
    <xdr:to>
      <xdr:col>6</xdr:col>
      <xdr:colOff>38100</xdr:colOff>
      <xdr:row>96</xdr:row>
      <xdr:rowOff>77200</xdr:rowOff>
    </xdr:to>
    <xdr:sp macro="" textlink="">
      <xdr:nvSpPr>
        <xdr:cNvPr id="270" name="楕円 269">
          <a:extLst>
            <a:ext uri="{FF2B5EF4-FFF2-40B4-BE49-F238E27FC236}">
              <a16:creationId xmlns:a16="http://schemas.microsoft.com/office/drawing/2014/main" id="{00000000-0008-0000-0700-00000E010000}"/>
            </a:ext>
          </a:extLst>
        </xdr:cNvPr>
        <xdr:cNvSpPr/>
      </xdr:nvSpPr>
      <xdr:spPr>
        <a:xfrm>
          <a:off x="1079500" y="1643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93727</xdr:rowOff>
    </xdr:from>
    <xdr:ext cx="534377"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863111" y="16210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6" name="正方形/長方形 275">
          <a:extLst>
            <a:ext uri="{FF2B5EF4-FFF2-40B4-BE49-F238E27FC236}">
              <a16:creationId xmlns:a16="http://schemas.microsoft.com/office/drawing/2014/main" id="{00000000-0008-0000-0700-00001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7" name="正方形/長方形 276">
          <a:extLst>
            <a:ext uri="{FF2B5EF4-FFF2-40B4-BE49-F238E27FC236}">
              <a16:creationId xmlns:a16="http://schemas.microsoft.com/office/drawing/2014/main" id="{00000000-0008-0000-0700-00001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8" name="正方形/長方形 277">
          <a:extLst>
            <a:ext uri="{FF2B5EF4-FFF2-40B4-BE49-F238E27FC236}">
              <a16:creationId xmlns:a16="http://schemas.microsoft.com/office/drawing/2014/main" id="{00000000-0008-0000-0700-00001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9" name="正方形/長方形 278">
          <a:extLst>
            <a:ext uri="{FF2B5EF4-FFF2-40B4-BE49-F238E27FC236}">
              <a16:creationId xmlns:a16="http://schemas.microsoft.com/office/drawing/2014/main" id="{00000000-0008-0000-0700-00001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6" name="労働費グラフ枠">
          <a:extLst>
            <a:ext uri="{FF2B5EF4-FFF2-40B4-BE49-F238E27FC236}">
              <a16:creationId xmlns:a16="http://schemas.microsoft.com/office/drawing/2014/main" id="{00000000-0008-0000-0700-00002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77978</xdr:rowOff>
    </xdr:from>
    <xdr:to>
      <xdr:col>54</xdr:col>
      <xdr:colOff>189865</xdr:colOff>
      <xdr:row>39</xdr:row>
      <xdr:rowOff>68181</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10475595" y="5221478"/>
          <a:ext cx="1270" cy="1533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72008</xdr:rowOff>
    </xdr:from>
    <xdr:ext cx="313932" cy="259045"/>
    <xdr:sp macro="" textlink="">
      <xdr:nvSpPr>
        <xdr:cNvPr id="298" name="労働費最小値テキスト">
          <a:extLst>
            <a:ext uri="{FF2B5EF4-FFF2-40B4-BE49-F238E27FC236}">
              <a16:creationId xmlns:a16="http://schemas.microsoft.com/office/drawing/2014/main" id="{00000000-0008-0000-0700-00002A010000}"/>
            </a:ext>
          </a:extLst>
        </xdr:cNvPr>
        <xdr:cNvSpPr txBox="1"/>
      </xdr:nvSpPr>
      <xdr:spPr>
        <a:xfrm>
          <a:off x="10528300" y="67585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68181</xdr:rowOff>
    </xdr:from>
    <xdr:to>
      <xdr:col>55</xdr:col>
      <xdr:colOff>88900</xdr:colOff>
      <xdr:row>39</xdr:row>
      <xdr:rowOff>68181</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10388600" y="6754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24655</xdr:rowOff>
    </xdr:from>
    <xdr:ext cx="469744" cy="259045"/>
    <xdr:sp macro="" textlink="">
      <xdr:nvSpPr>
        <xdr:cNvPr id="300" name="労働費最大値テキスト">
          <a:extLst>
            <a:ext uri="{FF2B5EF4-FFF2-40B4-BE49-F238E27FC236}">
              <a16:creationId xmlns:a16="http://schemas.microsoft.com/office/drawing/2014/main" id="{00000000-0008-0000-0700-00002C010000}"/>
            </a:ext>
          </a:extLst>
        </xdr:cNvPr>
        <xdr:cNvSpPr txBox="1"/>
      </xdr:nvSpPr>
      <xdr:spPr>
        <a:xfrm>
          <a:off x="10528300" y="4996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77978</xdr:rowOff>
    </xdr:from>
    <xdr:to>
      <xdr:col>55</xdr:col>
      <xdr:colOff>88900</xdr:colOff>
      <xdr:row>30</xdr:row>
      <xdr:rowOff>77978</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10388600" y="5221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23114</xdr:rowOff>
    </xdr:from>
    <xdr:to>
      <xdr:col>55</xdr:col>
      <xdr:colOff>0</xdr:colOff>
      <xdr:row>38</xdr:row>
      <xdr:rowOff>52832</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flipV="1">
          <a:off x="9639300" y="6538214"/>
          <a:ext cx="8382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117982</xdr:rowOff>
    </xdr:from>
    <xdr:ext cx="378565" cy="259045"/>
    <xdr:sp macro="" textlink="">
      <xdr:nvSpPr>
        <xdr:cNvPr id="303" name="労働費平均値テキスト">
          <a:extLst>
            <a:ext uri="{FF2B5EF4-FFF2-40B4-BE49-F238E27FC236}">
              <a16:creationId xmlns:a16="http://schemas.microsoft.com/office/drawing/2014/main" id="{00000000-0008-0000-0700-00002F010000}"/>
            </a:ext>
          </a:extLst>
        </xdr:cNvPr>
        <xdr:cNvSpPr txBox="1"/>
      </xdr:nvSpPr>
      <xdr:spPr>
        <a:xfrm>
          <a:off x="10528300" y="62901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95105</xdr:rowOff>
    </xdr:from>
    <xdr:to>
      <xdr:col>55</xdr:col>
      <xdr:colOff>50800</xdr:colOff>
      <xdr:row>38</xdr:row>
      <xdr:rowOff>25255</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10426700" y="6438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52832</xdr:rowOff>
    </xdr:from>
    <xdr:to>
      <xdr:col>50</xdr:col>
      <xdr:colOff>114300</xdr:colOff>
      <xdr:row>38</xdr:row>
      <xdr:rowOff>104430</xdr:rowOff>
    </xdr:to>
    <xdr:cxnSp macro="">
      <xdr:nvCxnSpPr>
        <xdr:cNvPr id="305" name="直線コネクタ 304">
          <a:extLst>
            <a:ext uri="{FF2B5EF4-FFF2-40B4-BE49-F238E27FC236}">
              <a16:creationId xmlns:a16="http://schemas.microsoft.com/office/drawing/2014/main" id="{00000000-0008-0000-0700-000031010000}"/>
            </a:ext>
          </a:extLst>
        </xdr:cNvPr>
        <xdr:cNvCxnSpPr/>
      </xdr:nvCxnSpPr>
      <xdr:spPr>
        <a:xfrm flipV="1">
          <a:off x="8750300" y="6567932"/>
          <a:ext cx="889000" cy="51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72572</xdr:rowOff>
    </xdr:from>
    <xdr:to>
      <xdr:col>50</xdr:col>
      <xdr:colOff>165100</xdr:colOff>
      <xdr:row>38</xdr:row>
      <xdr:rowOff>2722</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9588500" y="6416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19249</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50017" y="61914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78631</xdr:rowOff>
    </xdr:from>
    <xdr:to>
      <xdr:col>45</xdr:col>
      <xdr:colOff>177800</xdr:colOff>
      <xdr:row>38</xdr:row>
      <xdr:rowOff>104430</xdr:rowOff>
    </xdr:to>
    <xdr:cxnSp macro="">
      <xdr:nvCxnSpPr>
        <xdr:cNvPr id="308" name="直線コネクタ 307">
          <a:extLst>
            <a:ext uri="{FF2B5EF4-FFF2-40B4-BE49-F238E27FC236}">
              <a16:creationId xmlns:a16="http://schemas.microsoft.com/office/drawing/2014/main" id="{00000000-0008-0000-0700-000034010000}"/>
            </a:ext>
          </a:extLst>
        </xdr:cNvPr>
        <xdr:cNvCxnSpPr/>
      </xdr:nvCxnSpPr>
      <xdr:spPr>
        <a:xfrm>
          <a:off x="7861300" y="6593731"/>
          <a:ext cx="889000" cy="25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33383</xdr:rowOff>
    </xdr:from>
    <xdr:to>
      <xdr:col>46</xdr:col>
      <xdr:colOff>38100</xdr:colOff>
      <xdr:row>37</xdr:row>
      <xdr:rowOff>134983</xdr:rowOff>
    </xdr:to>
    <xdr:sp macro="" textlink="">
      <xdr:nvSpPr>
        <xdr:cNvPr id="309" name="フローチャート: 判断 308">
          <a:extLst>
            <a:ext uri="{FF2B5EF4-FFF2-40B4-BE49-F238E27FC236}">
              <a16:creationId xmlns:a16="http://schemas.microsoft.com/office/drawing/2014/main" id="{00000000-0008-0000-0700-000035010000}"/>
            </a:ext>
          </a:extLst>
        </xdr:cNvPr>
        <xdr:cNvSpPr/>
      </xdr:nvSpPr>
      <xdr:spPr>
        <a:xfrm>
          <a:off x="8699500" y="6377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151510</xdr:rowOff>
    </xdr:from>
    <xdr:ext cx="469744"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15428" y="6152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75365</xdr:rowOff>
    </xdr:from>
    <xdr:to>
      <xdr:col>41</xdr:col>
      <xdr:colOff>50800</xdr:colOff>
      <xdr:row>38</xdr:row>
      <xdr:rowOff>78631</xdr:rowOff>
    </xdr:to>
    <xdr:cxnSp macro="">
      <xdr:nvCxnSpPr>
        <xdr:cNvPr id="311" name="直線コネクタ 310">
          <a:extLst>
            <a:ext uri="{FF2B5EF4-FFF2-40B4-BE49-F238E27FC236}">
              <a16:creationId xmlns:a16="http://schemas.microsoft.com/office/drawing/2014/main" id="{00000000-0008-0000-0700-000037010000}"/>
            </a:ext>
          </a:extLst>
        </xdr:cNvPr>
        <xdr:cNvCxnSpPr/>
      </xdr:nvCxnSpPr>
      <xdr:spPr>
        <a:xfrm>
          <a:off x="6972300" y="6590465"/>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115679</xdr:rowOff>
    </xdr:from>
    <xdr:to>
      <xdr:col>41</xdr:col>
      <xdr:colOff>101600</xdr:colOff>
      <xdr:row>37</xdr:row>
      <xdr:rowOff>45829</xdr:rowOff>
    </xdr:to>
    <xdr:sp macro="" textlink="">
      <xdr:nvSpPr>
        <xdr:cNvPr id="312" name="フローチャート: 判断 311">
          <a:extLst>
            <a:ext uri="{FF2B5EF4-FFF2-40B4-BE49-F238E27FC236}">
              <a16:creationId xmlns:a16="http://schemas.microsoft.com/office/drawing/2014/main" id="{00000000-0008-0000-0700-000038010000}"/>
            </a:ext>
          </a:extLst>
        </xdr:cNvPr>
        <xdr:cNvSpPr/>
      </xdr:nvSpPr>
      <xdr:spPr>
        <a:xfrm>
          <a:off x="7810500" y="6287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62356</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26428" y="6063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73551</xdr:rowOff>
    </xdr:from>
    <xdr:to>
      <xdr:col>36</xdr:col>
      <xdr:colOff>165100</xdr:colOff>
      <xdr:row>37</xdr:row>
      <xdr:rowOff>3701</xdr:rowOff>
    </xdr:to>
    <xdr:sp macro="" textlink="">
      <xdr:nvSpPr>
        <xdr:cNvPr id="314" name="フローチャート: 判断 313">
          <a:extLst>
            <a:ext uri="{FF2B5EF4-FFF2-40B4-BE49-F238E27FC236}">
              <a16:creationId xmlns:a16="http://schemas.microsoft.com/office/drawing/2014/main" id="{00000000-0008-0000-0700-00003A010000}"/>
            </a:ext>
          </a:extLst>
        </xdr:cNvPr>
        <xdr:cNvSpPr/>
      </xdr:nvSpPr>
      <xdr:spPr>
        <a:xfrm>
          <a:off x="6921500" y="6245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20228</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737428" y="6020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143764</xdr:rowOff>
    </xdr:from>
    <xdr:to>
      <xdr:col>55</xdr:col>
      <xdr:colOff>50800</xdr:colOff>
      <xdr:row>38</xdr:row>
      <xdr:rowOff>73914</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10426700" y="648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122191</xdr:rowOff>
    </xdr:from>
    <xdr:ext cx="378565" cy="259045"/>
    <xdr:sp macro="" textlink="">
      <xdr:nvSpPr>
        <xdr:cNvPr id="322" name="労働費該当値テキスト">
          <a:extLst>
            <a:ext uri="{FF2B5EF4-FFF2-40B4-BE49-F238E27FC236}">
              <a16:creationId xmlns:a16="http://schemas.microsoft.com/office/drawing/2014/main" id="{00000000-0008-0000-0700-000042010000}"/>
            </a:ext>
          </a:extLst>
        </xdr:cNvPr>
        <xdr:cNvSpPr txBox="1"/>
      </xdr:nvSpPr>
      <xdr:spPr>
        <a:xfrm>
          <a:off x="10528300" y="64658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2032</xdr:rowOff>
    </xdr:from>
    <xdr:to>
      <xdr:col>50</xdr:col>
      <xdr:colOff>165100</xdr:colOff>
      <xdr:row>38</xdr:row>
      <xdr:rowOff>103632</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9588500" y="6517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94759</xdr:rowOff>
    </xdr:from>
    <xdr:ext cx="378565"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9450017" y="66098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53630</xdr:rowOff>
    </xdr:from>
    <xdr:to>
      <xdr:col>46</xdr:col>
      <xdr:colOff>38100</xdr:colOff>
      <xdr:row>38</xdr:row>
      <xdr:rowOff>155230</xdr:rowOff>
    </xdr:to>
    <xdr:sp macro="" textlink="">
      <xdr:nvSpPr>
        <xdr:cNvPr id="325" name="楕円 324">
          <a:extLst>
            <a:ext uri="{FF2B5EF4-FFF2-40B4-BE49-F238E27FC236}">
              <a16:creationId xmlns:a16="http://schemas.microsoft.com/office/drawing/2014/main" id="{00000000-0008-0000-0700-000045010000}"/>
            </a:ext>
          </a:extLst>
        </xdr:cNvPr>
        <xdr:cNvSpPr/>
      </xdr:nvSpPr>
      <xdr:spPr>
        <a:xfrm>
          <a:off x="8699500" y="656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146357</xdr:rowOff>
    </xdr:from>
    <xdr:ext cx="378565"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8561017" y="6661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27831</xdr:rowOff>
    </xdr:from>
    <xdr:to>
      <xdr:col>41</xdr:col>
      <xdr:colOff>101600</xdr:colOff>
      <xdr:row>38</xdr:row>
      <xdr:rowOff>129431</xdr:rowOff>
    </xdr:to>
    <xdr:sp macro="" textlink="">
      <xdr:nvSpPr>
        <xdr:cNvPr id="327" name="楕円 326">
          <a:extLst>
            <a:ext uri="{FF2B5EF4-FFF2-40B4-BE49-F238E27FC236}">
              <a16:creationId xmlns:a16="http://schemas.microsoft.com/office/drawing/2014/main" id="{00000000-0008-0000-0700-000047010000}"/>
            </a:ext>
          </a:extLst>
        </xdr:cNvPr>
        <xdr:cNvSpPr/>
      </xdr:nvSpPr>
      <xdr:spPr>
        <a:xfrm>
          <a:off x="7810500" y="6542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120558</xdr:rowOff>
    </xdr:from>
    <xdr:ext cx="378565"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7672017" y="66356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24565</xdr:rowOff>
    </xdr:from>
    <xdr:to>
      <xdr:col>36</xdr:col>
      <xdr:colOff>165100</xdr:colOff>
      <xdr:row>38</xdr:row>
      <xdr:rowOff>126165</xdr:rowOff>
    </xdr:to>
    <xdr:sp macro="" textlink="">
      <xdr:nvSpPr>
        <xdr:cNvPr id="329" name="楕円 328">
          <a:extLst>
            <a:ext uri="{FF2B5EF4-FFF2-40B4-BE49-F238E27FC236}">
              <a16:creationId xmlns:a16="http://schemas.microsoft.com/office/drawing/2014/main" id="{00000000-0008-0000-0700-000049010000}"/>
            </a:ext>
          </a:extLst>
        </xdr:cNvPr>
        <xdr:cNvSpPr/>
      </xdr:nvSpPr>
      <xdr:spPr>
        <a:xfrm>
          <a:off x="6921500" y="6539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117292</xdr:rowOff>
    </xdr:from>
    <xdr:ext cx="378565"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783017" y="66323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4" name="正方形/長方形 333">
          <a:extLst>
            <a:ext uri="{FF2B5EF4-FFF2-40B4-BE49-F238E27FC236}">
              <a16:creationId xmlns:a16="http://schemas.microsoft.com/office/drawing/2014/main" id="{00000000-0008-0000-0700-00004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5" name="正方形/長方形 334">
          <a:extLst>
            <a:ext uri="{FF2B5EF4-FFF2-40B4-BE49-F238E27FC236}">
              <a16:creationId xmlns:a16="http://schemas.microsoft.com/office/drawing/2014/main" id="{00000000-0008-0000-0700-00004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6" name="正方形/長方形 335">
          <a:extLst>
            <a:ext uri="{FF2B5EF4-FFF2-40B4-BE49-F238E27FC236}">
              <a16:creationId xmlns:a16="http://schemas.microsoft.com/office/drawing/2014/main" id="{00000000-0008-0000-0700-00005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7" name="正方形/長方形 336">
          <a:extLst>
            <a:ext uri="{FF2B5EF4-FFF2-40B4-BE49-F238E27FC236}">
              <a16:creationId xmlns:a16="http://schemas.microsoft.com/office/drawing/2014/main" id="{00000000-0008-0000-0700-00005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8" name="正方形/長方形 337">
          <a:extLst>
            <a:ext uri="{FF2B5EF4-FFF2-40B4-BE49-F238E27FC236}">
              <a16:creationId xmlns:a16="http://schemas.microsoft.com/office/drawing/2014/main" id="{00000000-0008-0000-0700-00005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1" name="農林水産業費グラフ枠">
          <a:extLst>
            <a:ext uri="{FF2B5EF4-FFF2-40B4-BE49-F238E27FC236}">
              <a16:creationId xmlns:a16="http://schemas.microsoft.com/office/drawing/2014/main" id="{00000000-0008-0000-0700-00005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94391</xdr:rowOff>
    </xdr:from>
    <xdr:to>
      <xdr:col>54</xdr:col>
      <xdr:colOff>189865</xdr:colOff>
      <xdr:row>58</xdr:row>
      <xdr:rowOff>131516</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10475595" y="8838341"/>
          <a:ext cx="1270" cy="1237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135343</xdr:rowOff>
    </xdr:from>
    <xdr:ext cx="378565" cy="259045"/>
    <xdr:sp macro="" textlink="">
      <xdr:nvSpPr>
        <xdr:cNvPr id="353" name="農林水産業費最小値テキスト">
          <a:extLst>
            <a:ext uri="{FF2B5EF4-FFF2-40B4-BE49-F238E27FC236}">
              <a16:creationId xmlns:a16="http://schemas.microsoft.com/office/drawing/2014/main" id="{00000000-0008-0000-0700-000061010000}"/>
            </a:ext>
          </a:extLst>
        </xdr:cNvPr>
        <xdr:cNvSpPr txBox="1"/>
      </xdr:nvSpPr>
      <xdr:spPr>
        <a:xfrm>
          <a:off x="10528300" y="100794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131516</xdr:rowOff>
    </xdr:from>
    <xdr:to>
      <xdr:col>55</xdr:col>
      <xdr:colOff>88900</xdr:colOff>
      <xdr:row>58</xdr:row>
      <xdr:rowOff>131516</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10388600" y="10075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41068</xdr:rowOff>
    </xdr:from>
    <xdr:ext cx="534377" cy="259045"/>
    <xdr:sp macro="" textlink="">
      <xdr:nvSpPr>
        <xdr:cNvPr id="355" name="農林水産業費最大値テキスト">
          <a:extLst>
            <a:ext uri="{FF2B5EF4-FFF2-40B4-BE49-F238E27FC236}">
              <a16:creationId xmlns:a16="http://schemas.microsoft.com/office/drawing/2014/main" id="{00000000-0008-0000-0700-000063010000}"/>
            </a:ext>
          </a:extLst>
        </xdr:cNvPr>
        <xdr:cNvSpPr txBox="1"/>
      </xdr:nvSpPr>
      <xdr:spPr>
        <a:xfrm>
          <a:off x="10528300" y="8613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27,241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94391</xdr:rowOff>
    </xdr:from>
    <xdr:to>
      <xdr:col>55</xdr:col>
      <xdr:colOff>88900</xdr:colOff>
      <xdr:row>51</xdr:row>
      <xdr:rowOff>94391</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10388600" y="8838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167955</xdr:rowOff>
    </xdr:from>
    <xdr:to>
      <xdr:col>55</xdr:col>
      <xdr:colOff>0</xdr:colOff>
      <xdr:row>58</xdr:row>
      <xdr:rowOff>94986</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9639300" y="9940605"/>
          <a:ext cx="838200" cy="98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46352</xdr:rowOff>
    </xdr:from>
    <xdr:ext cx="469744" cy="259045"/>
    <xdr:sp macro="" textlink="">
      <xdr:nvSpPr>
        <xdr:cNvPr id="358" name="農林水産業費平均値テキスト">
          <a:extLst>
            <a:ext uri="{FF2B5EF4-FFF2-40B4-BE49-F238E27FC236}">
              <a16:creationId xmlns:a16="http://schemas.microsoft.com/office/drawing/2014/main" id="{00000000-0008-0000-0700-000066010000}"/>
            </a:ext>
          </a:extLst>
        </xdr:cNvPr>
        <xdr:cNvSpPr txBox="1"/>
      </xdr:nvSpPr>
      <xdr:spPr>
        <a:xfrm>
          <a:off x="10528300" y="96475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23475</xdr:rowOff>
    </xdr:from>
    <xdr:to>
      <xdr:col>55</xdr:col>
      <xdr:colOff>50800</xdr:colOff>
      <xdr:row>57</xdr:row>
      <xdr:rowOff>125075</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10426700" y="9796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94986</xdr:rowOff>
    </xdr:from>
    <xdr:to>
      <xdr:col>50</xdr:col>
      <xdr:colOff>114300</xdr:colOff>
      <xdr:row>58</xdr:row>
      <xdr:rowOff>111857</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flipV="1">
          <a:off x="8750300" y="10039086"/>
          <a:ext cx="889000" cy="16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30835</xdr:rowOff>
    </xdr:from>
    <xdr:to>
      <xdr:col>50</xdr:col>
      <xdr:colOff>165100</xdr:colOff>
      <xdr:row>57</xdr:row>
      <xdr:rowOff>132435</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9588500" y="980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148962</xdr:rowOff>
    </xdr:from>
    <xdr:ext cx="469744"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04428" y="9578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111857</xdr:rowOff>
    </xdr:from>
    <xdr:to>
      <xdr:col>45</xdr:col>
      <xdr:colOff>177800</xdr:colOff>
      <xdr:row>58</xdr:row>
      <xdr:rowOff>113411</xdr:rowOff>
    </xdr:to>
    <xdr:cxnSp macro="">
      <xdr:nvCxnSpPr>
        <xdr:cNvPr id="363" name="直線コネクタ 362">
          <a:extLst>
            <a:ext uri="{FF2B5EF4-FFF2-40B4-BE49-F238E27FC236}">
              <a16:creationId xmlns:a16="http://schemas.microsoft.com/office/drawing/2014/main" id="{00000000-0008-0000-0700-00006B010000}"/>
            </a:ext>
          </a:extLst>
        </xdr:cNvPr>
        <xdr:cNvCxnSpPr/>
      </xdr:nvCxnSpPr>
      <xdr:spPr>
        <a:xfrm flipV="1">
          <a:off x="7861300" y="10055957"/>
          <a:ext cx="889000" cy="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18948</xdr:rowOff>
    </xdr:from>
    <xdr:to>
      <xdr:col>46</xdr:col>
      <xdr:colOff>38100</xdr:colOff>
      <xdr:row>57</xdr:row>
      <xdr:rowOff>120548</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8699500" y="97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137075</xdr:rowOff>
    </xdr:from>
    <xdr:ext cx="469744"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15428" y="9566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113411</xdr:rowOff>
    </xdr:from>
    <xdr:to>
      <xdr:col>41</xdr:col>
      <xdr:colOff>50800</xdr:colOff>
      <xdr:row>58</xdr:row>
      <xdr:rowOff>114829</xdr:rowOff>
    </xdr:to>
    <xdr:cxnSp macro="">
      <xdr:nvCxnSpPr>
        <xdr:cNvPr id="366" name="直線コネクタ 365">
          <a:extLst>
            <a:ext uri="{FF2B5EF4-FFF2-40B4-BE49-F238E27FC236}">
              <a16:creationId xmlns:a16="http://schemas.microsoft.com/office/drawing/2014/main" id="{00000000-0008-0000-0700-00006E010000}"/>
            </a:ext>
          </a:extLst>
        </xdr:cNvPr>
        <xdr:cNvCxnSpPr/>
      </xdr:nvCxnSpPr>
      <xdr:spPr>
        <a:xfrm flipV="1">
          <a:off x="6972300" y="10057511"/>
          <a:ext cx="889000" cy="1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159812</xdr:rowOff>
    </xdr:from>
    <xdr:to>
      <xdr:col>41</xdr:col>
      <xdr:colOff>101600</xdr:colOff>
      <xdr:row>57</xdr:row>
      <xdr:rowOff>89962</xdr:rowOff>
    </xdr:to>
    <xdr:sp macro="" textlink="">
      <xdr:nvSpPr>
        <xdr:cNvPr id="367" name="フローチャート: 判断 366">
          <a:extLst>
            <a:ext uri="{FF2B5EF4-FFF2-40B4-BE49-F238E27FC236}">
              <a16:creationId xmlns:a16="http://schemas.microsoft.com/office/drawing/2014/main" id="{00000000-0008-0000-0700-00006F010000}"/>
            </a:ext>
          </a:extLst>
        </xdr:cNvPr>
        <xdr:cNvSpPr/>
      </xdr:nvSpPr>
      <xdr:spPr>
        <a:xfrm>
          <a:off x="7810500" y="9761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106489</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26428" y="9536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21143</xdr:rowOff>
    </xdr:from>
    <xdr:to>
      <xdr:col>36</xdr:col>
      <xdr:colOff>165100</xdr:colOff>
      <xdr:row>57</xdr:row>
      <xdr:rowOff>122743</xdr:rowOff>
    </xdr:to>
    <xdr:sp macro="" textlink="">
      <xdr:nvSpPr>
        <xdr:cNvPr id="369" name="フローチャート: 判断 368">
          <a:extLst>
            <a:ext uri="{FF2B5EF4-FFF2-40B4-BE49-F238E27FC236}">
              <a16:creationId xmlns:a16="http://schemas.microsoft.com/office/drawing/2014/main" id="{00000000-0008-0000-0700-000071010000}"/>
            </a:ext>
          </a:extLst>
        </xdr:cNvPr>
        <xdr:cNvSpPr/>
      </xdr:nvSpPr>
      <xdr:spPr>
        <a:xfrm>
          <a:off x="6921500" y="979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139270</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37428" y="9569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117155</xdr:rowOff>
    </xdr:from>
    <xdr:to>
      <xdr:col>55</xdr:col>
      <xdr:colOff>50800</xdr:colOff>
      <xdr:row>58</xdr:row>
      <xdr:rowOff>47305</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10426700" y="9889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95582</xdr:rowOff>
    </xdr:from>
    <xdr:ext cx="469744" cy="259045"/>
    <xdr:sp macro="" textlink="">
      <xdr:nvSpPr>
        <xdr:cNvPr id="377" name="農林水産業費該当値テキスト">
          <a:extLst>
            <a:ext uri="{FF2B5EF4-FFF2-40B4-BE49-F238E27FC236}">
              <a16:creationId xmlns:a16="http://schemas.microsoft.com/office/drawing/2014/main" id="{00000000-0008-0000-0700-000079010000}"/>
            </a:ext>
          </a:extLst>
        </xdr:cNvPr>
        <xdr:cNvSpPr txBox="1"/>
      </xdr:nvSpPr>
      <xdr:spPr>
        <a:xfrm>
          <a:off x="10528300" y="9868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44186</xdr:rowOff>
    </xdr:from>
    <xdr:to>
      <xdr:col>50</xdr:col>
      <xdr:colOff>165100</xdr:colOff>
      <xdr:row>58</xdr:row>
      <xdr:rowOff>145786</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9588500" y="9988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58</xdr:row>
      <xdr:rowOff>136913</xdr:rowOff>
    </xdr:from>
    <xdr:ext cx="378565"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9450017" y="100810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61057</xdr:rowOff>
    </xdr:from>
    <xdr:to>
      <xdr:col>46</xdr:col>
      <xdr:colOff>38100</xdr:colOff>
      <xdr:row>58</xdr:row>
      <xdr:rowOff>162657</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8699500" y="10005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58</xdr:row>
      <xdr:rowOff>153784</xdr:rowOff>
    </xdr:from>
    <xdr:ext cx="378565"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8561017" y="100978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62611</xdr:rowOff>
    </xdr:from>
    <xdr:to>
      <xdr:col>41</xdr:col>
      <xdr:colOff>101600</xdr:colOff>
      <xdr:row>58</xdr:row>
      <xdr:rowOff>164211</xdr:rowOff>
    </xdr:to>
    <xdr:sp macro="" textlink="">
      <xdr:nvSpPr>
        <xdr:cNvPr id="382" name="楕円 381">
          <a:extLst>
            <a:ext uri="{FF2B5EF4-FFF2-40B4-BE49-F238E27FC236}">
              <a16:creationId xmlns:a16="http://schemas.microsoft.com/office/drawing/2014/main" id="{00000000-0008-0000-0700-00007E010000}"/>
            </a:ext>
          </a:extLst>
        </xdr:cNvPr>
        <xdr:cNvSpPr/>
      </xdr:nvSpPr>
      <xdr:spPr>
        <a:xfrm>
          <a:off x="7810500" y="1000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58</xdr:row>
      <xdr:rowOff>155338</xdr:rowOff>
    </xdr:from>
    <xdr:ext cx="378565"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7672017" y="10099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64029</xdr:rowOff>
    </xdr:from>
    <xdr:to>
      <xdr:col>36</xdr:col>
      <xdr:colOff>165100</xdr:colOff>
      <xdr:row>58</xdr:row>
      <xdr:rowOff>165629</xdr:rowOff>
    </xdr:to>
    <xdr:sp macro="" textlink="">
      <xdr:nvSpPr>
        <xdr:cNvPr id="384" name="楕円 383">
          <a:extLst>
            <a:ext uri="{FF2B5EF4-FFF2-40B4-BE49-F238E27FC236}">
              <a16:creationId xmlns:a16="http://schemas.microsoft.com/office/drawing/2014/main" id="{00000000-0008-0000-0700-000080010000}"/>
            </a:ext>
          </a:extLst>
        </xdr:cNvPr>
        <xdr:cNvSpPr/>
      </xdr:nvSpPr>
      <xdr:spPr>
        <a:xfrm>
          <a:off x="6921500" y="1000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58</xdr:row>
      <xdr:rowOff>156756</xdr:rowOff>
    </xdr:from>
    <xdr:ext cx="378565"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783017" y="101008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1" name="正方形/長方形 390">
          <a:extLst>
            <a:ext uri="{FF2B5EF4-FFF2-40B4-BE49-F238E27FC236}">
              <a16:creationId xmlns:a16="http://schemas.microsoft.com/office/drawing/2014/main" id="{00000000-0008-0000-0700-00008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2" name="正方形/長方形 391">
          <a:extLst>
            <a:ext uri="{FF2B5EF4-FFF2-40B4-BE49-F238E27FC236}">
              <a16:creationId xmlns:a16="http://schemas.microsoft.com/office/drawing/2014/main" id="{00000000-0008-0000-0700-00008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3" name="正方形/長方形 392">
          <a:extLst>
            <a:ext uri="{FF2B5EF4-FFF2-40B4-BE49-F238E27FC236}">
              <a16:creationId xmlns:a16="http://schemas.microsoft.com/office/drawing/2014/main" id="{00000000-0008-0000-0700-00008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商工費グラフ枠">
          <a:extLst>
            <a:ext uri="{FF2B5EF4-FFF2-40B4-BE49-F238E27FC236}">
              <a16:creationId xmlns:a16="http://schemas.microsoft.com/office/drawing/2014/main" id="{00000000-0008-0000-07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101204</xdr:rowOff>
    </xdr:from>
    <xdr:to>
      <xdr:col>54</xdr:col>
      <xdr:colOff>189865</xdr:colOff>
      <xdr:row>78</xdr:row>
      <xdr:rowOff>103856</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10475595" y="12274154"/>
          <a:ext cx="1270" cy="1202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107683</xdr:rowOff>
    </xdr:from>
    <xdr:ext cx="378565" cy="259045"/>
    <xdr:sp macro="" textlink="">
      <xdr:nvSpPr>
        <xdr:cNvPr id="408" name="商工費最小値テキスト">
          <a:extLst>
            <a:ext uri="{FF2B5EF4-FFF2-40B4-BE49-F238E27FC236}">
              <a16:creationId xmlns:a16="http://schemas.microsoft.com/office/drawing/2014/main" id="{00000000-0008-0000-0700-000098010000}"/>
            </a:ext>
          </a:extLst>
        </xdr:cNvPr>
        <xdr:cNvSpPr txBox="1"/>
      </xdr:nvSpPr>
      <xdr:spPr>
        <a:xfrm>
          <a:off x="10528300" y="134807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103856</xdr:rowOff>
    </xdr:from>
    <xdr:to>
      <xdr:col>55</xdr:col>
      <xdr:colOff>88900</xdr:colOff>
      <xdr:row>78</xdr:row>
      <xdr:rowOff>103856</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10388600" y="13476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47881</xdr:rowOff>
    </xdr:from>
    <xdr:ext cx="534377" cy="259045"/>
    <xdr:sp macro="" textlink="">
      <xdr:nvSpPr>
        <xdr:cNvPr id="410" name="商工費最大値テキスト">
          <a:extLst>
            <a:ext uri="{FF2B5EF4-FFF2-40B4-BE49-F238E27FC236}">
              <a16:creationId xmlns:a16="http://schemas.microsoft.com/office/drawing/2014/main" id="{00000000-0008-0000-0700-00009A010000}"/>
            </a:ext>
          </a:extLst>
        </xdr:cNvPr>
        <xdr:cNvSpPr txBox="1"/>
      </xdr:nvSpPr>
      <xdr:spPr>
        <a:xfrm>
          <a:off x="10528300" y="12049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27,092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101204</xdr:rowOff>
    </xdr:from>
    <xdr:to>
      <xdr:col>55</xdr:col>
      <xdr:colOff>88900</xdr:colOff>
      <xdr:row>71</xdr:row>
      <xdr:rowOff>101204</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10388600" y="12274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665</xdr:rowOff>
    </xdr:from>
    <xdr:to>
      <xdr:col>55</xdr:col>
      <xdr:colOff>0</xdr:colOff>
      <xdr:row>77</xdr:row>
      <xdr:rowOff>87626</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9639300" y="13202315"/>
          <a:ext cx="838200" cy="86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107890</xdr:rowOff>
    </xdr:from>
    <xdr:ext cx="469744" cy="259045"/>
    <xdr:sp macro="" textlink="">
      <xdr:nvSpPr>
        <xdr:cNvPr id="413" name="商工費平均値テキスト">
          <a:extLst>
            <a:ext uri="{FF2B5EF4-FFF2-40B4-BE49-F238E27FC236}">
              <a16:creationId xmlns:a16="http://schemas.microsoft.com/office/drawing/2014/main" id="{00000000-0008-0000-0700-00009D010000}"/>
            </a:ext>
          </a:extLst>
        </xdr:cNvPr>
        <xdr:cNvSpPr txBox="1"/>
      </xdr:nvSpPr>
      <xdr:spPr>
        <a:xfrm>
          <a:off x="10528300" y="129666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85013</xdr:rowOff>
    </xdr:from>
    <xdr:to>
      <xdr:col>55</xdr:col>
      <xdr:colOff>50800</xdr:colOff>
      <xdr:row>77</xdr:row>
      <xdr:rowOff>15163</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10426700" y="13115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51552</xdr:rowOff>
    </xdr:from>
    <xdr:to>
      <xdr:col>50</xdr:col>
      <xdr:colOff>114300</xdr:colOff>
      <xdr:row>77</xdr:row>
      <xdr:rowOff>87626</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8750300" y="13253202"/>
          <a:ext cx="889000" cy="36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50495</xdr:rowOff>
    </xdr:from>
    <xdr:to>
      <xdr:col>50</xdr:col>
      <xdr:colOff>165100</xdr:colOff>
      <xdr:row>76</xdr:row>
      <xdr:rowOff>152095</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9588500" y="1308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74</xdr:row>
      <xdr:rowOff>168622</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04428" y="12855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16805</xdr:rowOff>
    </xdr:from>
    <xdr:to>
      <xdr:col>45</xdr:col>
      <xdr:colOff>177800</xdr:colOff>
      <xdr:row>77</xdr:row>
      <xdr:rowOff>51552</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a:off x="7861300" y="13218455"/>
          <a:ext cx="889000" cy="34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13554</xdr:rowOff>
    </xdr:from>
    <xdr:to>
      <xdr:col>46</xdr:col>
      <xdr:colOff>38100</xdr:colOff>
      <xdr:row>76</xdr:row>
      <xdr:rowOff>115154</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8699500" y="1304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74</xdr:row>
      <xdr:rowOff>131680</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15428" y="12818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11410</xdr:rowOff>
    </xdr:from>
    <xdr:to>
      <xdr:col>41</xdr:col>
      <xdr:colOff>50800</xdr:colOff>
      <xdr:row>77</xdr:row>
      <xdr:rowOff>16805</xdr:rowOff>
    </xdr:to>
    <xdr:cxnSp macro="">
      <xdr:nvCxnSpPr>
        <xdr:cNvPr id="421" name="直線コネクタ 420">
          <a:extLst>
            <a:ext uri="{FF2B5EF4-FFF2-40B4-BE49-F238E27FC236}">
              <a16:creationId xmlns:a16="http://schemas.microsoft.com/office/drawing/2014/main" id="{00000000-0008-0000-0700-0000A5010000}"/>
            </a:ext>
          </a:extLst>
        </xdr:cNvPr>
        <xdr:cNvCxnSpPr/>
      </xdr:nvCxnSpPr>
      <xdr:spPr>
        <a:xfrm>
          <a:off x="6972300" y="13213060"/>
          <a:ext cx="889000" cy="5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95941</xdr:rowOff>
    </xdr:from>
    <xdr:to>
      <xdr:col>41</xdr:col>
      <xdr:colOff>101600</xdr:colOff>
      <xdr:row>76</xdr:row>
      <xdr:rowOff>26091</xdr:rowOff>
    </xdr:to>
    <xdr:sp macro="" textlink="">
      <xdr:nvSpPr>
        <xdr:cNvPr id="422" name="フローチャート: 判断 421">
          <a:extLst>
            <a:ext uri="{FF2B5EF4-FFF2-40B4-BE49-F238E27FC236}">
              <a16:creationId xmlns:a16="http://schemas.microsoft.com/office/drawing/2014/main" id="{00000000-0008-0000-0700-0000A6010000}"/>
            </a:ext>
          </a:extLst>
        </xdr:cNvPr>
        <xdr:cNvSpPr/>
      </xdr:nvSpPr>
      <xdr:spPr>
        <a:xfrm>
          <a:off x="7810500" y="12954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42618</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594111" y="12729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138598</xdr:rowOff>
    </xdr:from>
    <xdr:to>
      <xdr:col>36</xdr:col>
      <xdr:colOff>165100</xdr:colOff>
      <xdr:row>76</xdr:row>
      <xdr:rowOff>68748</xdr:rowOff>
    </xdr:to>
    <xdr:sp macro="" textlink="">
      <xdr:nvSpPr>
        <xdr:cNvPr id="424" name="フローチャート: 判断 423">
          <a:extLst>
            <a:ext uri="{FF2B5EF4-FFF2-40B4-BE49-F238E27FC236}">
              <a16:creationId xmlns:a16="http://schemas.microsoft.com/office/drawing/2014/main" id="{00000000-0008-0000-0700-0000A8010000}"/>
            </a:ext>
          </a:extLst>
        </xdr:cNvPr>
        <xdr:cNvSpPr/>
      </xdr:nvSpPr>
      <xdr:spPr>
        <a:xfrm>
          <a:off x="6921500" y="1299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85275</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05111" y="12772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121315</xdr:rowOff>
    </xdr:from>
    <xdr:to>
      <xdr:col>55</xdr:col>
      <xdr:colOff>50800</xdr:colOff>
      <xdr:row>77</xdr:row>
      <xdr:rowOff>51465</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10426700" y="1315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99742</xdr:rowOff>
    </xdr:from>
    <xdr:ext cx="469744" cy="259045"/>
    <xdr:sp macro="" textlink="">
      <xdr:nvSpPr>
        <xdr:cNvPr id="432" name="商工費該当値テキスト">
          <a:extLst>
            <a:ext uri="{FF2B5EF4-FFF2-40B4-BE49-F238E27FC236}">
              <a16:creationId xmlns:a16="http://schemas.microsoft.com/office/drawing/2014/main" id="{00000000-0008-0000-0700-0000B0010000}"/>
            </a:ext>
          </a:extLst>
        </xdr:cNvPr>
        <xdr:cNvSpPr txBox="1"/>
      </xdr:nvSpPr>
      <xdr:spPr>
        <a:xfrm>
          <a:off x="10528300" y="13129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36826</xdr:rowOff>
    </xdr:from>
    <xdr:to>
      <xdr:col>50</xdr:col>
      <xdr:colOff>165100</xdr:colOff>
      <xdr:row>77</xdr:row>
      <xdr:rowOff>138426</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9588500" y="13238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129553</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9404428" y="13331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752</xdr:rowOff>
    </xdr:from>
    <xdr:to>
      <xdr:col>46</xdr:col>
      <xdr:colOff>38100</xdr:colOff>
      <xdr:row>77</xdr:row>
      <xdr:rowOff>102352</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8699500" y="13202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93479</xdr:rowOff>
    </xdr:from>
    <xdr:ext cx="469744"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8515428" y="13295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137455</xdr:rowOff>
    </xdr:from>
    <xdr:to>
      <xdr:col>41</xdr:col>
      <xdr:colOff>101600</xdr:colOff>
      <xdr:row>77</xdr:row>
      <xdr:rowOff>67605</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7810500" y="1316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58732</xdr:rowOff>
    </xdr:from>
    <xdr:ext cx="469744"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7626428" y="13260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132060</xdr:rowOff>
    </xdr:from>
    <xdr:to>
      <xdr:col>36</xdr:col>
      <xdr:colOff>165100</xdr:colOff>
      <xdr:row>77</xdr:row>
      <xdr:rowOff>62210</xdr:rowOff>
    </xdr:to>
    <xdr:sp macro="" textlink="">
      <xdr:nvSpPr>
        <xdr:cNvPr id="439" name="楕円 438">
          <a:extLst>
            <a:ext uri="{FF2B5EF4-FFF2-40B4-BE49-F238E27FC236}">
              <a16:creationId xmlns:a16="http://schemas.microsoft.com/office/drawing/2014/main" id="{00000000-0008-0000-0700-0000B7010000}"/>
            </a:ext>
          </a:extLst>
        </xdr:cNvPr>
        <xdr:cNvSpPr/>
      </xdr:nvSpPr>
      <xdr:spPr>
        <a:xfrm>
          <a:off x="6921500" y="1316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53337</xdr:rowOff>
    </xdr:from>
    <xdr:ext cx="469744"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737428" y="13254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a:extLst>
            <a:ext uri="{FF2B5EF4-FFF2-40B4-BE49-F238E27FC236}">
              <a16:creationId xmlns:a16="http://schemas.microsoft.com/office/drawing/2014/main" id="{00000000-0008-0000-07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111373</xdr:rowOff>
    </xdr:from>
    <xdr:to>
      <xdr:col>54</xdr:col>
      <xdr:colOff>189865</xdr:colOff>
      <xdr:row>98</xdr:row>
      <xdr:rowOff>81426</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10475595" y="15713323"/>
          <a:ext cx="1270" cy="1170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85253</xdr:rowOff>
    </xdr:from>
    <xdr:ext cx="534377" cy="259045"/>
    <xdr:sp macro="" textlink="">
      <xdr:nvSpPr>
        <xdr:cNvPr id="466" name="土木費最小値テキスト">
          <a:extLst>
            <a:ext uri="{FF2B5EF4-FFF2-40B4-BE49-F238E27FC236}">
              <a16:creationId xmlns:a16="http://schemas.microsoft.com/office/drawing/2014/main" id="{00000000-0008-0000-0700-0000D2010000}"/>
            </a:ext>
          </a:extLst>
        </xdr:cNvPr>
        <xdr:cNvSpPr txBox="1"/>
      </xdr:nvSpPr>
      <xdr:spPr>
        <a:xfrm>
          <a:off x="10528300" y="16887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81426</xdr:rowOff>
    </xdr:from>
    <xdr:to>
      <xdr:col>55</xdr:col>
      <xdr:colOff>88900</xdr:colOff>
      <xdr:row>98</xdr:row>
      <xdr:rowOff>81426</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10388600" y="16883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58050</xdr:rowOff>
    </xdr:from>
    <xdr:ext cx="534377" cy="259045"/>
    <xdr:sp macro="" textlink="">
      <xdr:nvSpPr>
        <xdr:cNvPr id="468" name="土木費最大値テキスト">
          <a:extLst>
            <a:ext uri="{FF2B5EF4-FFF2-40B4-BE49-F238E27FC236}">
              <a16:creationId xmlns:a16="http://schemas.microsoft.com/office/drawing/2014/main" id="{00000000-0008-0000-0700-0000D4010000}"/>
            </a:ext>
          </a:extLst>
        </xdr:cNvPr>
        <xdr:cNvSpPr txBox="1"/>
      </xdr:nvSpPr>
      <xdr:spPr>
        <a:xfrm>
          <a:off x="10528300" y="15488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88,487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111373</xdr:rowOff>
    </xdr:from>
    <xdr:to>
      <xdr:col>55</xdr:col>
      <xdr:colOff>88900</xdr:colOff>
      <xdr:row>91</xdr:row>
      <xdr:rowOff>111373</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10388600" y="15713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64052</xdr:rowOff>
    </xdr:from>
    <xdr:to>
      <xdr:col>55</xdr:col>
      <xdr:colOff>0</xdr:colOff>
      <xdr:row>98</xdr:row>
      <xdr:rowOff>13303</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9639300" y="16694702"/>
          <a:ext cx="838200" cy="120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111377</xdr:rowOff>
    </xdr:from>
    <xdr:ext cx="534377" cy="259045"/>
    <xdr:sp macro="" textlink="">
      <xdr:nvSpPr>
        <xdr:cNvPr id="471" name="土木費平均値テキスト">
          <a:extLst>
            <a:ext uri="{FF2B5EF4-FFF2-40B4-BE49-F238E27FC236}">
              <a16:creationId xmlns:a16="http://schemas.microsoft.com/office/drawing/2014/main" id="{00000000-0008-0000-0700-0000D7010000}"/>
            </a:ext>
          </a:extLst>
        </xdr:cNvPr>
        <xdr:cNvSpPr txBox="1"/>
      </xdr:nvSpPr>
      <xdr:spPr>
        <a:xfrm>
          <a:off x="10528300" y="163991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88500</xdr:rowOff>
    </xdr:from>
    <xdr:to>
      <xdr:col>55</xdr:col>
      <xdr:colOff>50800</xdr:colOff>
      <xdr:row>97</xdr:row>
      <xdr:rowOff>18650</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10426700" y="165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120898</xdr:rowOff>
    </xdr:from>
    <xdr:to>
      <xdr:col>50</xdr:col>
      <xdr:colOff>114300</xdr:colOff>
      <xdr:row>97</xdr:row>
      <xdr:rowOff>64052</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8750300" y="16580098"/>
          <a:ext cx="889000" cy="114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99168</xdr:rowOff>
    </xdr:from>
    <xdr:to>
      <xdr:col>50</xdr:col>
      <xdr:colOff>165100</xdr:colOff>
      <xdr:row>97</xdr:row>
      <xdr:rowOff>29318</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9588500" y="1655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45845</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333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120898</xdr:rowOff>
    </xdr:from>
    <xdr:to>
      <xdr:col>45</xdr:col>
      <xdr:colOff>177800</xdr:colOff>
      <xdr:row>97</xdr:row>
      <xdr:rowOff>148616</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flipV="1">
          <a:off x="7861300" y="16580098"/>
          <a:ext cx="889000" cy="199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115494</xdr:rowOff>
    </xdr:from>
    <xdr:to>
      <xdr:col>46</xdr:col>
      <xdr:colOff>38100</xdr:colOff>
      <xdr:row>97</xdr:row>
      <xdr:rowOff>45644</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8699500" y="1657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36771</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483111" y="16667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148616</xdr:rowOff>
    </xdr:from>
    <xdr:to>
      <xdr:col>41</xdr:col>
      <xdr:colOff>50800</xdr:colOff>
      <xdr:row>98</xdr:row>
      <xdr:rowOff>5587</xdr:rowOff>
    </xdr:to>
    <xdr:cxnSp macro="">
      <xdr:nvCxnSpPr>
        <xdr:cNvPr id="479" name="直線コネクタ 478">
          <a:extLst>
            <a:ext uri="{FF2B5EF4-FFF2-40B4-BE49-F238E27FC236}">
              <a16:creationId xmlns:a16="http://schemas.microsoft.com/office/drawing/2014/main" id="{00000000-0008-0000-0700-0000DF010000}"/>
            </a:ext>
          </a:extLst>
        </xdr:cNvPr>
        <xdr:cNvCxnSpPr/>
      </xdr:nvCxnSpPr>
      <xdr:spPr>
        <a:xfrm flipV="1">
          <a:off x="6972300" y="16779266"/>
          <a:ext cx="889000" cy="28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116866</xdr:rowOff>
    </xdr:from>
    <xdr:to>
      <xdr:col>41</xdr:col>
      <xdr:colOff>101600</xdr:colOff>
      <xdr:row>97</xdr:row>
      <xdr:rowOff>47016</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7810500" y="16576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63543</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351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98082</xdr:rowOff>
    </xdr:from>
    <xdr:to>
      <xdr:col>36</xdr:col>
      <xdr:colOff>165100</xdr:colOff>
      <xdr:row>97</xdr:row>
      <xdr:rowOff>28232</xdr:rowOff>
    </xdr:to>
    <xdr:sp macro="" textlink="">
      <xdr:nvSpPr>
        <xdr:cNvPr id="482" name="フローチャート: 判断 481">
          <a:extLst>
            <a:ext uri="{FF2B5EF4-FFF2-40B4-BE49-F238E27FC236}">
              <a16:creationId xmlns:a16="http://schemas.microsoft.com/office/drawing/2014/main" id="{00000000-0008-0000-0700-0000E2010000}"/>
            </a:ext>
          </a:extLst>
        </xdr:cNvPr>
        <xdr:cNvSpPr/>
      </xdr:nvSpPr>
      <xdr:spPr>
        <a:xfrm>
          <a:off x="6921500" y="16557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44759</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332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133953</xdr:rowOff>
    </xdr:from>
    <xdr:to>
      <xdr:col>55</xdr:col>
      <xdr:colOff>50800</xdr:colOff>
      <xdr:row>98</xdr:row>
      <xdr:rowOff>64103</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10426700" y="16764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48880</xdr:rowOff>
    </xdr:from>
    <xdr:ext cx="534377" cy="259045"/>
    <xdr:sp macro="" textlink="">
      <xdr:nvSpPr>
        <xdr:cNvPr id="490" name="土木費該当値テキスト">
          <a:extLst>
            <a:ext uri="{FF2B5EF4-FFF2-40B4-BE49-F238E27FC236}">
              <a16:creationId xmlns:a16="http://schemas.microsoft.com/office/drawing/2014/main" id="{00000000-0008-0000-0700-0000EA010000}"/>
            </a:ext>
          </a:extLst>
        </xdr:cNvPr>
        <xdr:cNvSpPr txBox="1"/>
      </xdr:nvSpPr>
      <xdr:spPr>
        <a:xfrm>
          <a:off x="10528300" y="1667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13252</xdr:rowOff>
    </xdr:from>
    <xdr:to>
      <xdr:col>50</xdr:col>
      <xdr:colOff>165100</xdr:colOff>
      <xdr:row>97</xdr:row>
      <xdr:rowOff>114852</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9588500" y="16643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105979</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9372111" y="16736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70098</xdr:rowOff>
    </xdr:from>
    <xdr:to>
      <xdr:col>46</xdr:col>
      <xdr:colOff>38100</xdr:colOff>
      <xdr:row>97</xdr:row>
      <xdr:rowOff>248</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8699500" y="16529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16775</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8483111" y="16304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97816</xdr:rowOff>
    </xdr:from>
    <xdr:to>
      <xdr:col>41</xdr:col>
      <xdr:colOff>101600</xdr:colOff>
      <xdr:row>98</xdr:row>
      <xdr:rowOff>27966</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7810500" y="16728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19093</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7594111" y="16821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126237</xdr:rowOff>
    </xdr:from>
    <xdr:to>
      <xdr:col>36</xdr:col>
      <xdr:colOff>165100</xdr:colOff>
      <xdr:row>98</xdr:row>
      <xdr:rowOff>56387</xdr:rowOff>
    </xdr:to>
    <xdr:sp macro="" textlink="">
      <xdr:nvSpPr>
        <xdr:cNvPr id="497" name="楕円 496">
          <a:extLst>
            <a:ext uri="{FF2B5EF4-FFF2-40B4-BE49-F238E27FC236}">
              <a16:creationId xmlns:a16="http://schemas.microsoft.com/office/drawing/2014/main" id="{00000000-0008-0000-0700-0000F1010000}"/>
            </a:ext>
          </a:extLst>
        </xdr:cNvPr>
        <xdr:cNvSpPr/>
      </xdr:nvSpPr>
      <xdr:spPr>
        <a:xfrm>
          <a:off x="6921500" y="16756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47514</xdr:rowOff>
    </xdr:from>
    <xdr:ext cx="534377"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6705111" y="16849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2" name="消防費グラフ枠">
          <a:extLst>
            <a:ext uri="{FF2B5EF4-FFF2-40B4-BE49-F238E27FC236}">
              <a16:creationId xmlns:a16="http://schemas.microsoft.com/office/drawing/2014/main" id="{00000000-0008-0000-0700-00000A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130683</xdr:rowOff>
    </xdr:from>
    <xdr:to>
      <xdr:col>85</xdr:col>
      <xdr:colOff>126364</xdr:colOff>
      <xdr:row>39</xdr:row>
      <xdr:rowOff>5842</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6317595" y="5274183"/>
          <a:ext cx="1269" cy="1418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9669</xdr:rowOff>
    </xdr:from>
    <xdr:ext cx="469744" cy="259045"/>
    <xdr:sp macro="" textlink="">
      <xdr:nvSpPr>
        <xdr:cNvPr id="524" name="消防費最小値テキスト">
          <a:extLst>
            <a:ext uri="{FF2B5EF4-FFF2-40B4-BE49-F238E27FC236}">
              <a16:creationId xmlns:a16="http://schemas.microsoft.com/office/drawing/2014/main" id="{00000000-0008-0000-0700-00000C020000}"/>
            </a:ext>
          </a:extLst>
        </xdr:cNvPr>
        <xdr:cNvSpPr txBox="1"/>
      </xdr:nvSpPr>
      <xdr:spPr>
        <a:xfrm>
          <a:off x="16370300" y="6696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5842</xdr:rowOff>
    </xdr:from>
    <xdr:to>
      <xdr:col>86</xdr:col>
      <xdr:colOff>25400</xdr:colOff>
      <xdr:row>39</xdr:row>
      <xdr:rowOff>5842</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6692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77360</xdr:rowOff>
    </xdr:from>
    <xdr:ext cx="534377" cy="259045"/>
    <xdr:sp macro="" textlink="">
      <xdr:nvSpPr>
        <xdr:cNvPr id="526" name="消防費最大値テキスト">
          <a:extLst>
            <a:ext uri="{FF2B5EF4-FFF2-40B4-BE49-F238E27FC236}">
              <a16:creationId xmlns:a16="http://schemas.microsoft.com/office/drawing/2014/main" id="{00000000-0008-0000-0700-00000E020000}"/>
            </a:ext>
          </a:extLst>
        </xdr:cNvPr>
        <xdr:cNvSpPr txBox="1"/>
      </xdr:nvSpPr>
      <xdr:spPr>
        <a:xfrm>
          <a:off x="16370300" y="5049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20,471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130683</xdr:rowOff>
    </xdr:from>
    <xdr:to>
      <xdr:col>86</xdr:col>
      <xdr:colOff>25400</xdr:colOff>
      <xdr:row>30</xdr:row>
      <xdr:rowOff>130683</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6230600" y="5274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83566</xdr:rowOff>
    </xdr:from>
    <xdr:to>
      <xdr:col>85</xdr:col>
      <xdr:colOff>127000</xdr:colOff>
      <xdr:row>38</xdr:row>
      <xdr:rowOff>106934</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5481300" y="6598666"/>
          <a:ext cx="838200" cy="23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48785</xdr:rowOff>
    </xdr:from>
    <xdr:ext cx="534377" cy="259045"/>
    <xdr:sp macro="" textlink="">
      <xdr:nvSpPr>
        <xdr:cNvPr id="529" name="消防費平均値テキスト">
          <a:extLst>
            <a:ext uri="{FF2B5EF4-FFF2-40B4-BE49-F238E27FC236}">
              <a16:creationId xmlns:a16="http://schemas.microsoft.com/office/drawing/2014/main" id="{00000000-0008-0000-0700-000011020000}"/>
            </a:ext>
          </a:extLst>
        </xdr:cNvPr>
        <xdr:cNvSpPr txBox="1"/>
      </xdr:nvSpPr>
      <xdr:spPr>
        <a:xfrm>
          <a:off x="16370300" y="60495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25908</xdr:rowOff>
    </xdr:from>
    <xdr:to>
      <xdr:col>85</xdr:col>
      <xdr:colOff>177800</xdr:colOff>
      <xdr:row>36</xdr:row>
      <xdr:rowOff>127508</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62687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106934</xdr:rowOff>
    </xdr:from>
    <xdr:to>
      <xdr:col>81</xdr:col>
      <xdr:colOff>50800</xdr:colOff>
      <xdr:row>38</xdr:row>
      <xdr:rowOff>164465</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4592300" y="6622034"/>
          <a:ext cx="889000" cy="57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110871</xdr:rowOff>
    </xdr:from>
    <xdr:to>
      <xdr:col>81</xdr:col>
      <xdr:colOff>101600</xdr:colOff>
      <xdr:row>37</xdr:row>
      <xdr:rowOff>41021</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5430500" y="628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57548</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14111" y="6058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164465</xdr:rowOff>
    </xdr:from>
    <xdr:to>
      <xdr:col>76</xdr:col>
      <xdr:colOff>114300</xdr:colOff>
      <xdr:row>39</xdr:row>
      <xdr:rowOff>39116</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flipV="1">
          <a:off x="13703300" y="6679565"/>
          <a:ext cx="889000" cy="46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101600</xdr:rowOff>
    </xdr:from>
    <xdr:to>
      <xdr:col>76</xdr:col>
      <xdr:colOff>165100</xdr:colOff>
      <xdr:row>37</xdr:row>
      <xdr:rowOff>31750</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45415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48277</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6049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160147</xdr:rowOff>
    </xdr:from>
    <xdr:to>
      <xdr:col>71</xdr:col>
      <xdr:colOff>177800</xdr:colOff>
      <xdr:row>39</xdr:row>
      <xdr:rowOff>39116</xdr:rowOff>
    </xdr:to>
    <xdr:cxnSp macro="">
      <xdr:nvCxnSpPr>
        <xdr:cNvPr id="537" name="直線コネクタ 536">
          <a:extLst>
            <a:ext uri="{FF2B5EF4-FFF2-40B4-BE49-F238E27FC236}">
              <a16:creationId xmlns:a16="http://schemas.microsoft.com/office/drawing/2014/main" id="{00000000-0008-0000-0700-000019020000}"/>
            </a:ext>
          </a:extLst>
        </xdr:cNvPr>
        <xdr:cNvCxnSpPr/>
      </xdr:nvCxnSpPr>
      <xdr:spPr>
        <a:xfrm>
          <a:off x="12814300" y="6160897"/>
          <a:ext cx="889000" cy="5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160401</xdr:rowOff>
    </xdr:from>
    <xdr:to>
      <xdr:col>72</xdr:col>
      <xdr:colOff>38100</xdr:colOff>
      <xdr:row>36</xdr:row>
      <xdr:rowOff>90551</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3652500" y="6161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107078</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593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26289</xdr:rowOff>
    </xdr:from>
    <xdr:to>
      <xdr:col>67</xdr:col>
      <xdr:colOff>101600</xdr:colOff>
      <xdr:row>36</xdr:row>
      <xdr:rowOff>127889</xdr:rowOff>
    </xdr:to>
    <xdr:sp macro="" textlink="">
      <xdr:nvSpPr>
        <xdr:cNvPr id="540" name="フローチャート: 判断 539">
          <a:extLst>
            <a:ext uri="{FF2B5EF4-FFF2-40B4-BE49-F238E27FC236}">
              <a16:creationId xmlns:a16="http://schemas.microsoft.com/office/drawing/2014/main" id="{00000000-0008-0000-0700-00001C020000}"/>
            </a:ext>
          </a:extLst>
        </xdr:cNvPr>
        <xdr:cNvSpPr/>
      </xdr:nvSpPr>
      <xdr:spPr>
        <a:xfrm>
          <a:off x="12763500" y="6198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119016</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6291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32766</xdr:rowOff>
    </xdr:from>
    <xdr:to>
      <xdr:col>85</xdr:col>
      <xdr:colOff>177800</xdr:colOff>
      <xdr:row>38</xdr:row>
      <xdr:rowOff>134366</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6268700" y="6547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119143</xdr:rowOff>
    </xdr:from>
    <xdr:ext cx="534377" cy="259045"/>
    <xdr:sp macro="" textlink="">
      <xdr:nvSpPr>
        <xdr:cNvPr id="548" name="消防費該当値テキスト">
          <a:extLst>
            <a:ext uri="{FF2B5EF4-FFF2-40B4-BE49-F238E27FC236}">
              <a16:creationId xmlns:a16="http://schemas.microsoft.com/office/drawing/2014/main" id="{00000000-0008-0000-0700-000024020000}"/>
            </a:ext>
          </a:extLst>
        </xdr:cNvPr>
        <xdr:cNvSpPr txBox="1"/>
      </xdr:nvSpPr>
      <xdr:spPr>
        <a:xfrm>
          <a:off x="16370300" y="6462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56134</xdr:rowOff>
    </xdr:from>
    <xdr:to>
      <xdr:col>81</xdr:col>
      <xdr:colOff>101600</xdr:colOff>
      <xdr:row>38</xdr:row>
      <xdr:rowOff>157734</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5430500" y="6571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148861</xdr:rowOff>
    </xdr:from>
    <xdr:ext cx="469744"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5246428" y="6663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113665</xdr:rowOff>
    </xdr:from>
    <xdr:to>
      <xdr:col>76</xdr:col>
      <xdr:colOff>165100</xdr:colOff>
      <xdr:row>39</xdr:row>
      <xdr:rowOff>43815</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4541500" y="6628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34942</xdr:rowOff>
    </xdr:from>
    <xdr:ext cx="469744"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4357428" y="6721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159766</xdr:rowOff>
    </xdr:from>
    <xdr:to>
      <xdr:col>72</xdr:col>
      <xdr:colOff>38100</xdr:colOff>
      <xdr:row>39</xdr:row>
      <xdr:rowOff>89916</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3652500" y="6674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81043</xdr:rowOff>
    </xdr:from>
    <xdr:ext cx="469744"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3468428" y="6767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109347</xdr:rowOff>
    </xdr:from>
    <xdr:to>
      <xdr:col>67</xdr:col>
      <xdr:colOff>101600</xdr:colOff>
      <xdr:row>36</xdr:row>
      <xdr:rowOff>39497</xdr:rowOff>
    </xdr:to>
    <xdr:sp macro="" textlink="">
      <xdr:nvSpPr>
        <xdr:cNvPr id="555" name="楕円 554">
          <a:extLst>
            <a:ext uri="{FF2B5EF4-FFF2-40B4-BE49-F238E27FC236}">
              <a16:creationId xmlns:a16="http://schemas.microsoft.com/office/drawing/2014/main" id="{00000000-0008-0000-0700-00002B020000}"/>
            </a:ext>
          </a:extLst>
        </xdr:cNvPr>
        <xdr:cNvSpPr/>
      </xdr:nvSpPr>
      <xdr:spPr>
        <a:xfrm>
          <a:off x="12763500" y="6110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56024</xdr:rowOff>
    </xdr:from>
    <xdr:ext cx="534377"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547111" y="5885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2" name="教育費グラフ枠">
          <a:extLst>
            <a:ext uri="{FF2B5EF4-FFF2-40B4-BE49-F238E27FC236}">
              <a16:creationId xmlns:a16="http://schemas.microsoft.com/office/drawing/2014/main" id="{00000000-0008-0000-0700-00004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168439</xdr:rowOff>
    </xdr:from>
    <xdr:to>
      <xdr:col>85</xdr:col>
      <xdr:colOff>126364</xdr:colOff>
      <xdr:row>58</xdr:row>
      <xdr:rowOff>81179</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6317595" y="8740939"/>
          <a:ext cx="1269" cy="1284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85006</xdr:rowOff>
    </xdr:from>
    <xdr:ext cx="534377" cy="259045"/>
    <xdr:sp macro="" textlink="">
      <xdr:nvSpPr>
        <xdr:cNvPr id="584" name="教育費最小値テキスト">
          <a:extLst>
            <a:ext uri="{FF2B5EF4-FFF2-40B4-BE49-F238E27FC236}">
              <a16:creationId xmlns:a16="http://schemas.microsoft.com/office/drawing/2014/main" id="{00000000-0008-0000-0700-000048020000}"/>
            </a:ext>
          </a:extLst>
        </xdr:cNvPr>
        <xdr:cNvSpPr txBox="1"/>
      </xdr:nvSpPr>
      <xdr:spPr>
        <a:xfrm>
          <a:off x="16370300" y="10029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81179</xdr:rowOff>
    </xdr:from>
    <xdr:to>
      <xdr:col>86</xdr:col>
      <xdr:colOff>25400</xdr:colOff>
      <xdr:row>58</xdr:row>
      <xdr:rowOff>81179</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6230600" y="10025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115116</xdr:rowOff>
    </xdr:from>
    <xdr:ext cx="534377" cy="259045"/>
    <xdr:sp macro="" textlink="">
      <xdr:nvSpPr>
        <xdr:cNvPr id="586" name="教育費最大値テキスト">
          <a:extLst>
            <a:ext uri="{FF2B5EF4-FFF2-40B4-BE49-F238E27FC236}">
              <a16:creationId xmlns:a16="http://schemas.microsoft.com/office/drawing/2014/main" id="{00000000-0008-0000-0700-00004A020000}"/>
            </a:ext>
          </a:extLst>
        </xdr:cNvPr>
        <xdr:cNvSpPr txBox="1"/>
      </xdr:nvSpPr>
      <xdr:spPr>
        <a:xfrm>
          <a:off x="16370300" y="8516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65,120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168439</xdr:rowOff>
    </xdr:from>
    <xdr:to>
      <xdr:col>86</xdr:col>
      <xdr:colOff>25400</xdr:colOff>
      <xdr:row>50</xdr:row>
      <xdr:rowOff>168439</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6230600" y="8740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160666</xdr:rowOff>
    </xdr:from>
    <xdr:to>
      <xdr:col>85</xdr:col>
      <xdr:colOff>127000</xdr:colOff>
      <xdr:row>57</xdr:row>
      <xdr:rowOff>80721</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5481300" y="9761866"/>
          <a:ext cx="838200" cy="91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90877</xdr:rowOff>
    </xdr:from>
    <xdr:ext cx="534377" cy="259045"/>
    <xdr:sp macro="" textlink="">
      <xdr:nvSpPr>
        <xdr:cNvPr id="589" name="教育費平均値テキスト">
          <a:extLst>
            <a:ext uri="{FF2B5EF4-FFF2-40B4-BE49-F238E27FC236}">
              <a16:creationId xmlns:a16="http://schemas.microsoft.com/office/drawing/2014/main" id="{00000000-0008-0000-0700-00004D020000}"/>
            </a:ext>
          </a:extLst>
        </xdr:cNvPr>
        <xdr:cNvSpPr txBox="1"/>
      </xdr:nvSpPr>
      <xdr:spPr>
        <a:xfrm>
          <a:off x="16370300" y="93491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68000</xdr:rowOff>
    </xdr:from>
    <xdr:to>
      <xdr:col>85</xdr:col>
      <xdr:colOff>177800</xdr:colOff>
      <xdr:row>55</xdr:row>
      <xdr:rowOff>169600</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6268700" y="949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21775</xdr:rowOff>
    </xdr:from>
    <xdr:to>
      <xdr:col>81</xdr:col>
      <xdr:colOff>50800</xdr:colOff>
      <xdr:row>57</xdr:row>
      <xdr:rowOff>80721</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a:off x="14592300" y="9794425"/>
          <a:ext cx="889000" cy="58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65224</xdr:rowOff>
    </xdr:from>
    <xdr:to>
      <xdr:col>81</xdr:col>
      <xdr:colOff>101600</xdr:colOff>
      <xdr:row>55</xdr:row>
      <xdr:rowOff>166824</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5430500" y="949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11901</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14111" y="9270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157531</xdr:rowOff>
    </xdr:from>
    <xdr:to>
      <xdr:col>76</xdr:col>
      <xdr:colOff>114300</xdr:colOff>
      <xdr:row>57</xdr:row>
      <xdr:rowOff>21775</xdr:rowOff>
    </xdr:to>
    <xdr:cxnSp macro="">
      <xdr:nvCxnSpPr>
        <xdr:cNvPr id="594" name="直線コネクタ 593">
          <a:extLst>
            <a:ext uri="{FF2B5EF4-FFF2-40B4-BE49-F238E27FC236}">
              <a16:creationId xmlns:a16="http://schemas.microsoft.com/office/drawing/2014/main" id="{00000000-0008-0000-0700-000052020000}"/>
            </a:ext>
          </a:extLst>
        </xdr:cNvPr>
        <xdr:cNvCxnSpPr/>
      </xdr:nvCxnSpPr>
      <xdr:spPr>
        <a:xfrm>
          <a:off x="13703300" y="9587281"/>
          <a:ext cx="889000" cy="20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124889</xdr:rowOff>
    </xdr:from>
    <xdr:to>
      <xdr:col>76</xdr:col>
      <xdr:colOff>165100</xdr:colOff>
      <xdr:row>56</xdr:row>
      <xdr:rowOff>55039</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4541500" y="9554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71566</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9329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157531</xdr:rowOff>
    </xdr:from>
    <xdr:to>
      <xdr:col>71</xdr:col>
      <xdr:colOff>177800</xdr:colOff>
      <xdr:row>57</xdr:row>
      <xdr:rowOff>145513</xdr:rowOff>
    </xdr:to>
    <xdr:cxnSp macro="">
      <xdr:nvCxnSpPr>
        <xdr:cNvPr id="597" name="直線コネクタ 596">
          <a:extLst>
            <a:ext uri="{FF2B5EF4-FFF2-40B4-BE49-F238E27FC236}">
              <a16:creationId xmlns:a16="http://schemas.microsoft.com/office/drawing/2014/main" id="{00000000-0008-0000-0700-000055020000}"/>
            </a:ext>
          </a:extLst>
        </xdr:cNvPr>
        <xdr:cNvCxnSpPr/>
      </xdr:nvCxnSpPr>
      <xdr:spPr>
        <a:xfrm flipV="1">
          <a:off x="12814300" y="9587281"/>
          <a:ext cx="889000" cy="330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144515</xdr:rowOff>
    </xdr:from>
    <xdr:to>
      <xdr:col>72</xdr:col>
      <xdr:colOff>38100</xdr:colOff>
      <xdr:row>56</xdr:row>
      <xdr:rowOff>74665</xdr:rowOff>
    </xdr:to>
    <xdr:sp macro="" textlink="">
      <xdr:nvSpPr>
        <xdr:cNvPr id="598" name="フローチャート: 判断 597">
          <a:extLst>
            <a:ext uri="{FF2B5EF4-FFF2-40B4-BE49-F238E27FC236}">
              <a16:creationId xmlns:a16="http://schemas.microsoft.com/office/drawing/2014/main" id="{00000000-0008-0000-0700-000056020000}"/>
            </a:ext>
          </a:extLst>
        </xdr:cNvPr>
        <xdr:cNvSpPr/>
      </xdr:nvSpPr>
      <xdr:spPr>
        <a:xfrm>
          <a:off x="13652500" y="957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65792</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6111" y="9666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159929</xdr:rowOff>
    </xdr:from>
    <xdr:to>
      <xdr:col>67</xdr:col>
      <xdr:colOff>101600</xdr:colOff>
      <xdr:row>56</xdr:row>
      <xdr:rowOff>90079</xdr:rowOff>
    </xdr:to>
    <xdr:sp macro="" textlink="">
      <xdr:nvSpPr>
        <xdr:cNvPr id="600" name="フローチャート: 判断 599">
          <a:extLst>
            <a:ext uri="{FF2B5EF4-FFF2-40B4-BE49-F238E27FC236}">
              <a16:creationId xmlns:a16="http://schemas.microsoft.com/office/drawing/2014/main" id="{00000000-0008-0000-0700-000058020000}"/>
            </a:ext>
          </a:extLst>
        </xdr:cNvPr>
        <xdr:cNvSpPr/>
      </xdr:nvSpPr>
      <xdr:spPr>
        <a:xfrm>
          <a:off x="12763500" y="958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106606</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47111" y="9364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109866</xdr:rowOff>
    </xdr:from>
    <xdr:to>
      <xdr:col>85</xdr:col>
      <xdr:colOff>177800</xdr:colOff>
      <xdr:row>57</xdr:row>
      <xdr:rowOff>40016</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6268700" y="9711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88293</xdr:rowOff>
    </xdr:from>
    <xdr:ext cx="534377" cy="259045"/>
    <xdr:sp macro="" textlink="">
      <xdr:nvSpPr>
        <xdr:cNvPr id="608" name="教育費該当値テキスト">
          <a:extLst>
            <a:ext uri="{FF2B5EF4-FFF2-40B4-BE49-F238E27FC236}">
              <a16:creationId xmlns:a16="http://schemas.microsoft.com/office/drawing/2014/main" id="{00000000-0008-0000-0700-000060020000}"/>
            </a:ext>
          </a:extLst>
        </xdr:cNvPr>
        <xdr:cNvSpPr txBox="1"/>
      </xdr:nvSpPr>
      <xdr:spPr>
        <a:xfrm>
          <a:off x="16370300" y="9689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29921</xdr:rowOff>
    </xdr:from>
    <xdr:to>
      <xdr:col>81</xdr:col>
      <xdr:colOff>101600</xdr:colOff>
      <xdr:row>57</xdr:row>
      <xdr:rowOff>131521</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5430500" y="9802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122648</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5214111" y="9895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142425</xdr:rowOff>
    </xdr:from>
    <xdr:to>
      <xdr:col>76</xdr:col>
      <xdr:colOff>165100</xdr:colOff>
      <xdr:row>57</xdr:row>
      <xdr:rowOff>72575</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4541500" y="974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63702</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4325111" y="983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106731</xdr:rowOff>
    </xdr:from>
    <xdr:to>
      <xdr:col>72</xdr:col>
      <xdr:colOff>38100</xdr:colOff>
      <xdr:row>56</xdr:row>
      <xdr:rowOff>36881</xdr:rowOff>
    </xdr:to>
    <xdr:sp macro="" textlink="">
      <xdr:nvSpPr>
        <xdr:cNvPr id="613" name="楕円 612">
          <a:extLst>
            <a:ext uri="{FF2B5EF4-FFF2-40B4-BE49-F238E27FC236}">
              <a16:creationId xmlns:a16="http://schemas.microsoft.com/office/drawing/2014/main" id="{00000000-0008-0000-0700-000065020000}"/>
            </a:ext>
          </a:extLst>
        </xdr:cNvPr>
        <xdr:cNvSpPr/>
      </xdr:nvSpPr>
      <xdr:spPr>
        <a:xfrm>
          <a:off x="13652500" y="9536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53408</xdr:rowOff>
    </xdr:from>
    <xdr:ext cx="534377"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3436111" y="9311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94713</xdr:rowOff>
    </xdr:from>
    <xdr:to>
      <xdr:col>67</xdr:col>
      <xdr:colOff>101600</xdr:colOff>
      <xdr:row>58</xdr:row>
      <xdr:rowOff>24863</xdr:rowOff>
    </xdr:to>
    <xdr:sp macro="" textlink="">
      <xdr:nvSpPr>
        <xdr:cNvPr id="615" name="楕円 614">
          <a:extLst>
            <a:ext uri="{FF2B5EF4-FFF2-40B4-BE49-F238E27FC236}">
              <a16:creationId xmlns:a16="http://schemas.microsoft.com/office/drawing/2014/main" id="{00000000-0008-0000-0700-000067020000}"/>
            </a:ext>
          </a:extLst>
        </xdr:cNvPr>
        <xdr:cNvSpPr/>
      </xdr:nvSpPr>
      <xdr:spPr>
        <a:xfrm>
          <a:off x="12763500" y="9867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15990</xdr:rowOff>
    </xdr:from>
    <xdr:ext cx="534377"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547111" y="9960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4" name="正方形/長方形 623">
          <a:extLst>
            <a:ext uri="{FF2B5EF4-FFF2-40B4-BE49-F238E27FC236}">
              <a16:creationId xmlns:a16="http://schemas.microsoft.com/office/drawing/2014/main" id="{00000000-0008-0000-0700-00007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92727</xdr:rowOff>
    </xdr:from>
    <xdr:ext cx="467179"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1978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9" name="災害復旧費グラフ枠">
          <a:extLst>
            <a:ext uri="{FF2B5EF4-FFF2-40B4-BE49-F238E27FC236}">
              <a16:creationId xmlns:a16="http://schemas.microsoft.com/office/drawing/2014/main" id="{00000000-0008-0000-0700-00007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166751</xdr:rowOff>
    </xdr:from>
    <xdr:to>
      <xdr:col>85</xdr:col>
      <xdr:colOff>126364</xdr:colOff>
      <xdr:row>79</xdr:row>
      <xdr:rowOff>44450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6317595" y="11996801"/>
          <a:ext cx="1269" cy="1592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41" name="災害復旧費最小値テキスト">
          <a:extLst>
            <a:ext uri="{FF2B5EF4-FFF2-40B4-BE49-F238E27FC236}">
              <a16:creationId xmlns:a16="http://schemas.microsoft.com/office/drawing/2014/main" id="{00000000-0008-0000-0700-000081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113428</xdr:rowOff>
    </xdr:from>
    <xdr:ext cx="469744" cy="259045"/>
    <xdr:sp macro="" textlink="">
      <xdr:nvSpPr>
        <xdr:cNvPr id="643" name="災害復旧費最大値テキスト">
          <a:extLst>
            <a:ext uri="{FF2B5EF4-FFF2-40B4-BE49-F238E27FC236}">
              <a16:creationId xmlns:a16="http://schemas.microsoft.com/office/drawing/2014/main" id="{00000000-0008-0000-0700-000083020000}"/>
            </a:ext>
          </a:extLst>
        </xdr:cNvPr>
        <xdr:cNvSpPr txBox="1"/>
      </xdr:nvSpPr>
      <xdr:spPr>
        <a:xfrm>
          <a:off x="16370300" y="11772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166751</xdr:rowOff>
    </xdr:from>
    <xdr:to>
      <xdr:col>86</xdr:col>
      <xdr:colOff>25400</xdr:colOff>
      <xdr:row>69</xdr:row>
      <xdr:rowOff>166751</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6230600" y="11996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93870</xdr:rowOff>
    </xdr:from>
    <xdr:ext cx="378565" cy="259045"/>
    <xdr:sp macro="" textlink="">
      <xdr:nvSpPr>
        <xdr:cNvPr id="646" name="災害復旧費平均値テキスト">
          <a:extLst>
            <a:ext uri="{FF2B5EF4-FFF2-40B4-BE49-F238E27FC236}">
              <a16:creationId xmlns:a16="http://schemas.microsoft.com/office/drawing/2014/main" id="{00000000-0008-0000-0700-000086020000}"/>
            </a:ext>
          </a:extLst>
        </xdr:cNvPr>
        <xdr:cNvSpPr txBox="1"/>
      </xdr:nvSpPr>
      <xdr:spPr>
        <a:xfrm>
          <a:off x="16370300" y="1312407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70993</xdr:rowOff>
    </xdr:from>
    <xdr:to>
      <xdr:col>85</xdr:col>
      <xdr:colOff>177800</xdr:colOff>
      <xdr:row>78</xdr:row>
      <xdr:rowOff>1143</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6268700" y="13272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64515</xdr:rowOff>
    </xdr:from>
    <xdr:to>
      <xdr:col>81</xdr:col>
      <xdr:colOff>101600</xdr:colOff>
      <xdr:row>78</xdr:row>
      <xdr:rowOff>166115</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5430500" y="134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11192</xdr:rowOff>
    </xdr:from>
    <xdr:ext cx="378565"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2017" y="132128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51" name="直線コネクタ 650">
          <a:extLst>
            <a:ext uri="{FF2B5EF4-FFF2-40B4-BE49-F238E27FC236}">
              <a16:creationId xmlns:a16="http://schemas.microsoft.com/office/drawing/2014/main" id="{00000000-0008-0000-0700-00008B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125095</xdr:rowOff>
    </xdr:from>
    <xdr:to>
      <xdr:col>76</xdr:col>
      <xdr:colOff>165100</xdr:colOff>
      <xdr:row>79</xdr:row>
      <xdr:rowOff>55245</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4541500" y="1349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71772</xdr:rowOff>
    </xdr:from>
    <xdr:ext cx="378565"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403017" y="13273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54" name="直線コネクタ 653">
          <a:extLst>
            <a:ext uri="{FF2B5EF4-FFF2-40B4-BE49-F238E27FC236}">
              <a16:creationId xmlns:a16="http://schemas.microsoft.com/office/drawing/2014/main" id="{00000000-0008-0000-0700-00008E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48895</xdr:rowOff>
    </xdr:from>
    <xdr:to>
      <xdr:col>72</xdr:col>
      <xdr:colOff>38100</xdr:colOff>
      <xdr:row>78</xdr:row>
      <xdr:rowOff>150495</xdr:rowOff>
    </xdr:to>
    <xdr:sp macro="" textlink="">
      <xdr:nvSpPr>
        <xdr:cNvPr id="655" name="フローチャート: 判断 654">
          <a:extLst>
            <a:ext uri="{FF2B5EF4-FFF2-40B4-BE49-F238E27FC236}">
              <a16:creationId xmlns:a16="http://schemas.microsoft.com/office/drawing/2014/main" id="{00000000-0008-0000-0700-00008F020000}"/>
            </a:ext>
          </a:extLst>
        </xdr:cNvPr>
        <xdr:cNvSpPr/>
      </xdr:nvSpPr>
      <xdr:spPr>
        <a:xfrm>
          <a:off x="13652500" y="1342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167022</xdr:rowOff>
    </xdr:from>
    <xdr:ext cx="378565"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14017" y="131972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41656</xdr:rowOff>
    </xdr:from>
    <xdr:to>
      <xdr:col>67</xdr:col>
      <xdr:colOff>101600</xdr:colOff>
      <xdr:row>78</xdr:row>
      <xdr:rowOff>143256</xdr:rowOff>
    </xdr:to>
    <xdr:sp macro="" textlink="">
      <xdr:nvSpPr>
        <xdr:cNvPr id="657" name="フローチャート: 判断 656">
          <a:extLst>
            <a:ext uri="{FF2B5EF4-FFF2-40B4-BE49-F238E27FC236}">
              <a16:creationId xmlns:a16="http://schemas.microsoft.com/office/drawing/2014/main" id="{00000000-0008-0000-0700-000091020000}"/>
            </a:ext>
          </a:extLst>
        </xdr:cNvPr>
        <xdr:cNvSpPr/>
      </xdr:nvSpPr>
      <xdr:spPr>
        <a:xfrm>
          <a:off x="12763500" y="1341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159783</xdr:rowOff>
    </xdr:from>
    <xdr:ext cx="378565"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25017" y="131899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65" name="災害復旧費該当値テキスト">
          <a:extLst>
            <a:ext uri="{FF2B5EF4-FFF2-40B4-BE49-F238E27FC236}">
              <a16:creationId xmlns:a16="http://schemas.microsoft.com/office/drawing/2014/main" id="{00000000-0008-0000-0700-000099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70" name="楕円 669">
          <a:extLst>
            <a:ext uri="{FF2B5EF4-FFF2-40B4-BE49-F238E27FC236}">
              <a16:creationId xmlns:a16="http://schemas.microsoft.com/office/drawing/2014/main" id="{00000000-0008-0000-0700-00009E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72" name="楕円 671">
          <a:extLst>
            <a:ext uri="{FF2B5EF4-FFF2-40B4-BE49-F238E27FC236}">
              <a16:creationId xmlns:a16="http://schemas.microsoft.com/office/drawing/2014/main" id="{00000000-0008-0000-0700-0000A0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0" name="正方形/長方形 679">
          <a:extLst>
            <a:ext uri="{FF2B5EF4-FFF2-40B4-BE49-F238E27FC236}">
              <a16:creationId xmlns:a16="http://schemas.microsoft.com/office/drawing/2014/main" id="{00000000-0008-0000-0700-0000A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1" name="正方形/長方形 680">
          <a:extLst>
            <a:ext uri="{FF2B5EF4-FFF2-40B4-BE49-F238E27FC236}">
              <a16:creationId xmlns:a16="http://schemas.microsoft.com/office/drawing/2014/main" id="{00000000-0008-0000-0700-0000A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9" name="公債費グラフ枠">
          <a:extLst>
            <a:ext uri="{FF2B5EF4-FFF2-40B4-BE49-F238E27FC236}">
              <a16:creationId xmlns:a16="http://schemas.microsoft.com/office/drawing/2014/main" id="{00000000-0008-0000-0700-0000B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126245</xdr:rowOff>
    </xdr:from>
    <xdr:to>
      <xdr:col>85</xdr:col>
      <xdr:colOff>126364</xdr:colOff>
      <xdr:row>98</xdr:row>
      <xdr:rowOff>151033</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6317595" y="15385295"/>
          <a:ext cx="1269" cy="15678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154860</xdr:rowOff>
    </xdr:from>
    <xdr:ext cx="534377" cy="259045"/>
    <xdr:sp macro="" textlink="">
      <xdr:nvSpPr>
        <xdr:cNvPr id="701" name="公債費最小値テキスト">
          <a:extLst>
            <a:ext uri="{FF2B5EF4-FFF2-40B4-BE49-F238E27FC236}">
              <a16:creationId xmlns:a16="http://schemas.microsoft.com/office/drawing/2014/main" id="{00000000-0008-0000-0700-0000BD020000}"/>
            </a:ext>
          </a:extLst>
        </xdr:cNvPr>
        <xdr:cNvSpPr txBox="1"/>
      </xdr:nvSpPr>
      <xdr:spPr>
        <a:xfrm>
          <a:off x="16370300" y="16956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151033</xdr:rowOff>
    </xdr:from>
    <xdr:to>
      <xdr:col>86</xdr:col>
      <xdr:colOff>25400</xdr:colOff>
      <xdr:row>98</xdr:row>
      <xdr:rowOff>151033</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6230600" y="16953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72922</xdr:rowOff>
    </xdr:from>
    <xdr:ext cx="534377" cy="259045"/>
    <xdr:sp macro="" textlink="">
      <xdr:nvSpPr>
        <xdr:cNvPr id="703" name="公債費最大値テキスト">
          <a:extLst>
            <a:ext uri="{FF2B5EF4-FFF2-40B4-BE49-F238E27FC236}">
              <a16:creationId xmlns:a16="http://schemas.microsoft.com/office/drawing/2014/main" id="{00000000-0008-0000-0700-0000BF020000}"/>
            </a:ext>
          </a:extLst>
        </xdr:cNvPr>
        <xdr:cNvSpPr txBox="1"/>
      </xdr:nvSpPr>
      <xdr:spPr>
        <a:xfrm>
          <a:off x="16370300" y="15160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61,662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126245</xdr:rowOff>
    </xdr:from>
    <xdr:to>
      <xdr:col>86</xdr:col>
      <xdr:colOff>25400</xdr:colOff>
      <xdr:row>89</xdr:row>
      <xdr:rowOff>126245</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6230600" y="15385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99892</xdr:rowOff>
    </xdr:from>
    <xdr:to>
      <xdr:col>85</xdr:col>
      <xdr:colOff>127000</xdr:colOff>
      <xdr:row>96</xdr:row>
      <xdr:rowOff>112105</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a:off x="15481300" y="16559092"/>
          <a:ext cx="838200" cy="12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114586</xdr:rowOff>
    </xdr:from>
    <xdr:ext cx="534377" cy="259045"/>
    <xdr:sp macro="" textlink="">
      <xdr:nvSpPr>
        <xdr:cNvPr id="706" name="公債費平均値テキスト">
          <a:extLst>
            <a:ext uri="{FF2B5EF4-FFF2-40B4-BE49-F238E27FC236}">
              <a16:creationId xmlns:a16="http://schemas.microsoft.com/office/drawing/2014/main" id="{00000000-0008-0000-0700-0000C2020000}"/>
            </a:ext>
          </a:extLst>
        </xdr:cNvPr>
        <xdr:cNvSpPr txBox="1"/>
      </xdr:nvSpPr>
      <xdr:spPr>
        <a:xfrm>
          <a:off x="16370300" y="162308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91709</xdr:rowOff>
    </xdr:from>
    <xdr:to>
      <xdr:col>85</xdr:col>
      <xdr:colOff>177800</xdr:colOff>
      <xdr:row>96</xdr:row>
      <xdr:rowOff>21859</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6268700" y="16379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86339</xdr:rowOff>
    </xdr:from>
    <xdr:to>
      <xdr:col>81</xdr:col>
      <xdr:colOff>50800</xdr:colOff>
      <xdr:row>96</xdr:row>
      <xdr:rowOff>99892</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a:off x="14592300" y="16545539"/>
          <a:ext cx="889000" cy="13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35016</xdr:rowOff>
    </xdr:from>
    <xdr:to>
      <xdr:col>81</xdr:col>
      <xdr:colOff>101600</xdr:colOff>
      <xdr:row>95</xdr:row>
      <xdr:rowOff>136616</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5430500" y="16322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153143</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6097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65798</xdr:rowOff>
    </xdr:from>
    <xdr:to>
      <xdr:col>76</xdr:col>
      <xdr:colOff>114300</xdr:colOff>
      <xdr:row>96</xdr:row>
      <xdr:rowOff>86339</xdr:rowOff>
    </xdr:to>
    <xdr:cxnSp macro="">
      <xdr:nvCxnSpPr>
        <xdr:cNvPr id="711" name="直線コネクタ 710">
          <a:extLst>
            <a:ext uri="{FF2B5EF4-FFF2-40B4-BE49-F238E27FC236}">
              <a16:creationId xmlns:a16="http://schemas.microsoft.com/office/drawing/2014/main" id="{00000000-0008-0000-0700-0000C7020000}"/>
            </a:ext>
          </a:extLst>
        </xdr:cNvPr>
        <xdr:cNvCxnSpPr/>
      </xdr:nvCxnSpPr>
      <xdr:spPr>
        <a:xfrm>
          <a:off x="13703300" y="16524998"/>
          <a:ext cx="889000" cy="2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19372</xdr:rowOff>
    </xdr:from>
    <xdr:to>
      <xdr:col>76</xdr:col>
      <xdr:colOff>165100</xdr:colOff>
      <xdr:row>95</xdr:row>
      <xdr:rowOff>120972</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4541500" y="1630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137499</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082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115501</xdr:rowOff>
    </xdr:from>
    <xdr:to>
      <xdr:col>71</xdr:col>
      <xdr:colOff>177800</xdr:colOff>
      <xdr:row>96</xdr:row>
      <xdr:rowOff>65798</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a:off x="12814300" y="16403251"/>
          <a:ext cx="889000" cy="121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136612</xdr:rowOff>
    </xdr:from>
    <xdr:to>
      <xdr:col>72</xdr:col>
      <xdr:colOff>38100</xdr:colOff>
      <xdr:row>95</xdr:row>
      <xdr:rowOff>66762</xdr:rowOff>
    </xdr:to>
    <xdr:sp macro="" textlink="">
      <xdr:nvSpPr>
        <xdr:cNvPr id="715" name="フローチャート: 判断 714">
          <a:extLst>
            <a:ext uri="{FF2B5EF4-FFF2-40B4-BE49-F238E27FC236}">
              <a16:creationId xmlns:a16="http://schemas.microsoft.com/office/drawing/2014/main" id="{00000000-0008-0000-0700-0000CB020000}"/>
            </a:ext>
          </a:extLst>
        </xdr:cNvPr>
        <xdr:cNvSpPr/>
      </xdr:nvSpPr>
      <xdr:spPr>
        <a:xfrm>
          <a:off x="13652500" y="16252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83289</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36111" y="16028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77045</xdr:rowOff>
    </xdr:from>
    <xdr:to>
      <xdr:col>67</xdr:col>
      <xdr:colOff>101600</xdr:colOff>
      <xdr:row>95</xdr:row>
      <xdr:rowOff>7195</xdr:rowOff>
    </xdr:to>
    <xdr:sp macro="" textlink="">
      <xdr:nvSpPr>
        <xdr:cNvPr id="717" name="フローチャート: 判断 716">
          <a:extLst>
            <a:ext uri="{FF2B5EF4-FFF2-40B4-BE49-F238E27FC236}">
              <a16:creationId xmlns:a16="http://schemas.microsoft.com/office/drawing/2014/main" id="{00000000-0008-0000-0700-0000CD020000}"/>
            </a:ext>
          </a:extLst>
        </xdr:cNvPr>
        <xdr:cNvSpPr/>
      </xdr:nvSpPr>
      <xdr:spPr>
        <a:xfrm>
          <a:off x="12763500" y="1619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23722</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47111" y="15968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61305</xdr:rowOff>
    </xdr:from>
    <xdr:to>
      <xdr:col>85</xdr:col>
      <xdr:colOff>177800</xdr:colOff>
      <xdr:row>96</xdr:row>
      <xdr:rowOff>162905</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6268700" y="1652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39732</xdr:rowOff>
    </xdr:from>
    <xdr:ext cx="534377" cy="259045"/>
    <xdr:sp macro="" textlink="">
      <xdr:nvSpPr>
        <xdr:cNvPr id="725" name="公債費該当値テキスト">
          <a:extLst>
            <a:ext uri="{FF2B5EF4-FFF2-40B4-BE49-F238E27FC236}">
              <a16:creationId xmlns:a16="http://schemas.microsoft.com/office/drawing/2014/main" id="{00000000-0008-0000-0700-0000D5020000}"/>
            </a:ext>
          </a:extLst>
        </xdr:cNvPr>
        <xdr:cNvSpPr txBox="1"/>
      </xdr:nvSpPr>
      <xdr:spPr>
        <a:xfrm>
          <a:off x="16370300" y="16498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49092</xdr:rowOff>
    </xdr:from>
    <xdr:to>
      <xdr:col>81</xdr:col>
      <xdr:colOff>101600</xdr:colOff>
      <xdr:row>96</xdr:row>
      <xdr:rowOff>150692</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5430500" y="16508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141819</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5214111" y="16601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35539</xdr:rowOff>
    </xdr:from>
    <xdr:to>
      <xdr:col>76</xdr:col>
      <xdr:colOff>165100</xdr:colOff>
      <xdr:row>96</xdr:row>
      <xdr:rowOff>137139</xdr:rowOff>
    </xdr:to>
    <xdr:sp macro="" textlink="">
      <xdr:nvSpPr>
        <xdr:cNvPr id="728" name="楕円 727">
          <a:extLst>
            <a:ext uri="{FF2B5EF4-FFF2-40B4-BE49-F238E27FC236}">
              <a16:creationId xmlns:a16="http://schemas.microsoft.com/office/drawing/2014/main" id="{00000000-0008-0000-0700-0000D8020000}"/>
            </a:ext>
          </a:extLst>
        </xdr:cNvPr>
        <xdr:cNvSpPr/>
      </xdr:nvSpPr>
      <xdr:spPr>
        <a:xfrm>
          <a:off x="14541500" y="1649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128266</xdr:rowOff>
    </xdr:from>
    <xdr:ext cx="534377"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4325111" y="16587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14998</xdr:rowOff>
    </xdr:from>
    <xdr:to>
      <xdr:col>72</xdr:col>
      <xdr:colOff>38100</xdr:colOff>
      <xdr:row>96</xdr:row>
      <xdr:rowOff>116598</xdr:rowOff>
    </xdr:to>
    <xdr:sp macro="" textlink="">
      <xdr:nvSpPr>
        <xdr:cNvPr id="730" name="楕円 729">
          <a:extLst>
            <a:ext uri="{FF2B5EF4-FFF2-40B4-BE49-F238E27FC236}">
              <a16:creationId xmlns:a16="http://schemas.microsoft.com/office/drawing/2014/main" id="{00000000-0008-0000-0700-0000DA020000}"/>
            </a:ext>
          </a:extLst>
        </xdr:cNvPr>
        <xdr:cNvSpPr/>
      </xdr:nvSpPr>
      <xdr:spPr>
        <a:xfrm>
          <a:off x="13652500" y="16474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107725</xdr:rowOff>
    </xdr:from>
    <xdr:ext cx="534377"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3436111" y="16566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64701</xdr:rowOff>
    </xdr:from>
    <xdr:to>
      <xdr:col>67</xdr:col>
      <xdr:colOff>101600</xdr:colOff>
      <xdr:row>95</xdr:row>
      <xdr:rowOff>166301</xdr:rowOff>
    </xdr:to>
    <xdr:sp macro="" textlink="">
      <xdr:nvSpPr>
        <xdr:cNvPr id="732" name="楕円 731">
          <a:extLst>
            <a:ext uri="{FF2B5EF4-FFF2-40B4-BE49-F238E27FC236}">
              <a16:creationId xmlns:a16="http://schemas.microsoft.com/office/drawing/2014/main" id="{00000000-0008-0000-0700-0000DC020000}"/>
            </a:ext>
          </a:extLst>
        </xdr:cNvPr>
        <xdr:cNvSpPr/>
      </xdr:nvSpPr>
      <xdr:spPr>
        <a:xfrm>
          <a:off x="12763500" y="16352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157428</xdr:rowOff>
    </xdr:from>
    <xdr:ext cx="534377"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2547111" y="1644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9" name="正方形/長方形 738">
          <a:extLst>
            <a:ext uri="{FF2B5EF4-FFF2-40B4-BE49-F238E27FC236}">
              <a16:creationId xmlns:a16="http://schemas.microsoft.com/office/drawing/2014/main" id="{00000000-0008-0000-0700-0000E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0" name="正方形/長方形 739">
          <a:extLst>
            <a:ext uri="{FF2B5EF4-FFF2-40B4-BE49-F238E27FC236}">
              <a16:creationId xmlns:a16="http://schemas.microsoft.com/office/drawing/2014/main" id="{00000000-0008-0000-0700-0000E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1" name="正方形/長方形 740">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8" name="諸支出金グラフ枠">
          <a:extLst>
            <a:ext uri="{FF2B5EF4-FFF2-40B4-BE49-F238E27FC236}">
              <a16:creationId xmlns:a16="http://schemas.microsoft.com/office/drawing/2014/main" id="{00000000-0008-0000-0700-0000F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144599</xdr:rowOff>
    </xdr:from>
    <xdr:to>
      <xdr:col>116</xdr:col>
      <xdr:colOff>62864</xdr:colOff>
      <xdr:row>39</xdr:row>
      <xdr:rowOff>98878</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flipV="1">
          <a:off x="22159595" y="5288099"/>
          <a:ext cx="1269" cy="1497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60" name="諸支出金最小値テキスト">
          <a:extLst>
            <a:ext uri="{FF2B5EF4-FFF2-40B4-BE49-F238E27FC236}">
              <a16:creationId xmlns:a16="http://schemas.microsoft.com/office/drawing/2014/main" id="{00000000-0008-0000-0700-0000F8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91276</xdr:rowOff>
    </xdr:from>
    <xdr:ext cx="378565" cy="259045"/>
    <xdr:sp macro="" textlink="">
      <xdr:nvSpPr>
        <xdr:cNvPr id="762" name="諸支出金最大値テキスト">
          <a:extLst>
            <a:ext uri="{FF2B5EF4-FFF2-40B4-BE49-F238E27FC236}">
              <a16:creationId xmlns:a16="http://schemas.microsoft.com/office/drawing/2014/main" id="{00000000-0008-0000-0700-0000FA020000}"/>
            </a:ext>
          </a:extLst>
        </xdr:cNvPr>
        <xdr:cNvSpPr txBox="1"/>
      </xdr:nvSpPr>
      <xdr:spPr>
        <a:xfrm>
          <a:off x="22212300" y="5063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144599</xdr:rowOff>
    </xdr:from>
    <xdr:to>
      <xdr:col>116</xdr:col>
      <xdr:colOff>152400</xdr:colOff>
      <xdr:row>30</xdr:row>
      <xdr:rowOff>144599</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22072600" y="5288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150965</xdr:rowOff>
    </xdr:from>
    <xdr:ext cx="313932" cy="259045"/>
    <xdr:sp macro="" textlink="">
      <xdr:nvSpPr>
        <xdr:cNvPr id="765" name="諸支出金平均値テキスト">
          <a:extLst>
            <a:ext uri="{FF2B5EF4-FFF2-40B4-BE49-F238E27FC236}">
              <a16:creationId xmlns:a16="http://schemas.microsoft.com/office/drawing/2014/main" id="{00000000-0008-0000-0700-0000FD020000}"/>
            </a:ext>
          </a:extLst>
        </xdr:cNvPr>
        <xdr:cNvSpPr txBox="1"/>
      </xdr:nvSpPr>
      <xdr:spPr>
        <a:xfrm>
          <a:off x="22212300" y="649461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128088</xdr:rowOff>
    </xdr:from>
    <xdr:to>
      <xdr:col>116</xdr:col>
      <xdr:colOff>114300</xdr:colOff>
      <xdr:row>39</xdr:row>
      <xdr:rowOff>58238</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22110700" y="6643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62774</xdr:rowOff>
    </xdr:from>
    <xdr:to>
      <xdr:col>112</xdr:col>
      <xdr:colOff>38100</xdr:colOff>
      <xdr:row>38</xdr:row>
      <xdr:rowOff>164374</xdr:rowOff>
    </xdr:to>
    <xdr:sp macro="" textlink="">
      <xdr:nvSpPr>
        <xdr:cNvPr id="768" name="フローチャート: 判断 767">
          <a:extLst>
            <a:ext uri="{FF2B5EF4-FFF2-40B4-BE49-F238E27FC236}">
              <a16:creationId xmlns:a16="http://schemas.microsoft.com/office/drawing/2014/main" id="{00000000-0008-0000-0700-000000030000}"/>
            </a:ext>
          </a:extLst>
        </xdr:cNvPr>
        <xdr:cNvSpPr/>
      </xdr:nvSpPr>
      <xdr:spPr>
        <a:xfrm>
          <a:off x="21272500" y="6577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9451</xdr:rowOff>
    </xdr:from>
    <xdr:ext cx="313932"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66333" y="63531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70" name="直線コネクタ 769">
          <a:extLst>
            <a:ext uri="{FF2B5EF4-FFF2-40B4-BE49-F238E27FC236}">
              <a16:creationId xmlns:a16="http://schemas.microsoft.com/office/drawing/2014/main" id="{00000000-0008-0000-0700-00000203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82369</xdr:rowOff>
    </xdr:from>
    <xdr:to>
      <xdr:col>107</xdr:col>
      <xdr:colOff>101600</xdr:colOff>
      <xdr:row>38</xdr:row>
      <xdr:rowOff>12519</xdr:rowOff>
    </xdr:to>
    <xdr:sp macro="" textlink="">
      <xdr:nvSpPr>
        <xdr:cNvPr id="771" name="フローチャート: 判断 770">
          <a:extLst>
            <a:ext uri="{FF2B5EF4-FFF2-40B4-BE49-F238E27FC236}">
              <a16:creationId xmlns:a16="http://schemas.microsoft.com/office/drawing/2014/main" id="{00000000-0008-0000-0700-000003030000}"/>
            </a:ext>
          </a:extLst>
        </xdr:cNvPr>
        <xdr:cNvSpPr/>
      </xdr:nvSpPr>
      <xdr:spPr>
        <a:xfrm>
          <a:off x="20383500" y="6426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29046</xdr:rowOff>
    </xdr:from>
    <xdr:ext cx="378565"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245017" y="62012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73" name="直線コネクタ 772">
          <a:extLst>
            <a:ext uri="{FF2B5EF4-FFF2-40B4-BE49-F238E27FC236}">
              <a16:creationId xmlns:a16="http://schemas.microsoft.com/office/drawing/2014/main" id="{00000000-0008-0000-0700-00000503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116658</xdr:rowOff>
    </xdr:from>
    <xdr:to>
      <xdr:col>102</xdr:col>
      <xdr:colOff>165100</xdr:colOff>
      <xdr:row>37</xdr:row>
      <xdr:rowOff>46808</xdr:rowOff>
    </xdr:to>
    <xdr:sp macro="" textlink="">
      <xdr:nvSpPr>
        <xdr:cNvPr id="774" name="フローチャート: 判断 773">
          <a:extLst>
            <a:ext uri="{FF2B5EF4-FFF2-40B4-BE49-F238E27FC236}">
              <a16:creationId xmlns:a16="http://schemas.microsoft.com/office/drawing/2014/main" id="{00000000-0008-0000-0700-000006030000}"/>
            </a:ext>
          </a:extLst>
        </xdr:cNvPr>
        <xdr:cNvSpPr/>
      </xdr:nvSpPr>
      <xdr:spPr>
        <a:xfrm>
          <a:off x="19494500" y="6288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63335</xdr:rowOff>
    </xdr:from>
    <xdr:ext cx="378565"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356017" y="60640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141151</xdr:rowOff>
    </xdr:from>
    <xdr:to>
      <xdr:col>98</xdr:col>
      <xdr:colOff>38100</xdr:colOff>
      <xdr:row>36</xdr:row>
      <xdr:rowOff>71301</xdr:rowOff>
    </xdr:to>
    <xdr:sp macro="" textlink="">
      <xdr:nvSpPr>
        <xdr:cNvPr id="776" name="フローチャート: 判断 775">
          <a:extLst>
            <a:ext uri="{FF2B5EF4-FFF2-40B4-BE49-F238E27FC236}">
              <a16:creationId xmlns:a16="http://schemas.microsoft.com/office/drawing/2014/main" id="{00000000-0008-0000-0700-000008030000}"/>
            </a:ext>
          </a:extLst>
        </xdr:cNvPr>
        <xdr:cNvSpPr/>
      </xdr:nvSpPr>
      <xdr:spPr>
        <a:xfrm>
          <a:off x="18605500" y="614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34</xdr:row>
      <xdr:rowOff>87828</xdr:rowOff>
    </xdr:from>
    <xdr:ext cx="378565"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467017" y="59171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84" name="諸支出金該当値テキスト">
          <a:extLst>
            <a:ext uri="{FF2B5EF4-FFF2-40B4-BE49-F238E27FC236}">
              <a16:creationId xmlns:a16="http://schemas.microsoft.com/office/drawing/2014/main" id="{00000000-0008-0000-0700-00001003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7" name="楕円 786">
          <a:extLst>
            <a:ext uri="{FF2B5EF4-FFF2-40B4-BE49-F238E27FC236}">
              <a16:creationId xmlns:a16="http://schemas.microsoft.com/office/drawing/2014/main" id="{00000000-0008-0000-0700-000013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9" name="楕円 788">
          <a:extLst>
            <a:ext uri="{FF2B5EF4-FFF2-40B4-BE49-F238E27FC236}">
              <a16:creationId xmlns:a16="http://schemas.microsoft.com/office/drawing/2014/main" id="{00000000-0008-0000-0700-000015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91" name="楕円 790">
          <a:extLst>
            <a:ext uri="{FF2B5EF4-FFF2-40B4-BE49-F238E27FC236}">
              <a16:creationId xmlns:a16="http://schemas.microsoft.com/office/drawing/2014/main" id="{00000000-0008-0000-0700-000017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5" name="正方形/長方形 794">
          <a:extLst>
            <a:ext uri="{FF2B5EF4-FFF2-40B4-BE49-F238E27FC236}">
              <a16:creationId xmlns:a16="http://schemas.microsoft.com/office/drawing/2014/main" id="{00000000-0008-0000-0700-00001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6" name="正方形/長方形 795">
          <a:extLst>
            <a:ext uri="{FF2B5EF4-FFF2-40B4-BE49-F238E27FC236}">
              <a16:creationId xmlns:a16="http://schemas.microsoft.com/office/drawing/2014/main" id="{00000000-0008-0000-0700-00001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7" name="正方形/長方形 796">
          <a:extLst>
            <a:ext uri="{FF2B5EF4-FFF2-40B4-BE49-F238E27FC236}">
              <a16:creationId xmlns:a16="http://schemas.microsoft.com/office/drawing/2014/main" id="{00000000-0008-0000-0700-00001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8" name="正方形/長方形 797">
          <a:extLst>
            <a:ext uri="{FF2B5EF4-FFF2-40B4-BE49-F238E27FC236}">
              <a16:creationId xmlns:a16="http://schemas.microsoft.com/office/drawing/2014/main" id="{00000000-0008-0000-0700-00001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9" name="正方形/長方形 798">
          <a:extLst>
            <a:ext uri="{FF2B5EF4-FFF2-40B4-BE49-F238E27FC236}">
              <a16:creationId xmlns:a16="http://schemas.microsoft.com/office/drawing/2014/main" id="{00000000-0008-0000-0700-00001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800" name="正方形/長方形 799">
          <a:extLst>
            <a:ext uri="{FF2B5EF4-FFF2-40B4-BE49-F238E27FC236}">
              <a16:creationId xmlns:a16="http://schemas.microsoft.com/office/drawing/2014/main" id="{00000000-0008-0000-0700-00002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7" name="前年度繰上充用金グラフ枠">
          <a:extLst>
            <a:ext uri="{FF2B5EF4-FFF2-40B4-BE49-F238E27FC236}">
              <a16:creationId xmlns:a16="http://schemas.microsoft.com/office/drawing/2014/main" id="{00000000-0008-0000-0700-00002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9" name="前年度繰上充用金最小値テキスト">
          <a:extLst>
            <a:ext uri="{FF2B5EF4-FFF2-40B4-BE49-F238E27FC236}">
              <a16:creationId xmlns:a16="http://schemas.microsoft.com/office/drawing/2014/main" id="{00000000-0008-0000-0700-00002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11" name="前年度繰上充用金最大値テキスト">
          <a:extLst>
            <a:ext uri="{FF2B5EF4-FFF2-40B4-BE49-F238E27FC236}">
              <a16:creationId xmlns:a16="http://schemas.microsoft.com/office/drawing/2014/main" id="{00000000-0008-0000-0700-00002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4" name="前年度繰上充用金平均値テキスト">
          <a:extLst>
            <a:ext uri="{FF2B5EF4-FFF2-40B4-BE49-F238E27FC236}">
              <a16:creationId xmlns:a16="http://schemas.microsoft.com/office/drawing/2014/main" id="{00000000-0008-0000-0700-00002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9" name="直線コネクタ 818">
          <a:extLst>
            <a:ext uri="{FF2B5EF4-FFF2-40B4-BE49-F238E27FC236}">
              <a16:creationId xmlns:a16="http://schemas.microsoft.com/office/drawing/2014/main" id="{00000000-0008-0000-0700-00003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20" name="フローチャート: 判断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22" name="直線コネクタ 821">
          <a:extLst>
            <a:ext uri="{FF2B5EF4-FFF2-40B4-BE49-F238E27FC236}">
              <a16:creationId xmlns:a16="http://schemas.microsoft.com/office/drawing/2014/main" id="{00000000-0008-0000-0700-00003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23" name="フローチャート: 判断 822">
          <a:extLst>
            <a:ext uri="{FF2B5EF4-FFF2-40B4-BE49-F238E27FC236}">
              <a16:creationId xmlns:a16="http://schemas.microsoft.com/office/drawing/2014/main" id="{00000000-0008-0000-0700-00003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フローチャート: 判断 824">
          <a:extLst>
            <a:ext uri="{FF2B5EF4-FFF2-40B4-BE49-F238E27FC236}">
              <a16:creationId xmlns:a16="http://schemas.microsoft.com/office/drawing/2014/main" id="{00000000-0008-0000-0700-00003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33" name="前年度繰上充用金該当値テキスト">
          <a:extLst>
            <a:ext uri="{FF2B5EF4-FFF2-40B4-BE49-F238E27FC236}">
              <a16:creationId xmlns:a16="http://schemas.microsoft.com/office/drawing/2014/main" id="{00000000-0008-0000-0700-00004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6" name="楕円 835">
          <a:extLst>
            <a:ext uri="{FF2B5EF4-FFF2-40B4-BE49-F238E27FC236}">
              <a16:creationId xmlns:a16="http://schemas.microsoft.com/office/drawing/2014/main" id="{00000000-0008-0000-0700-00004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7" name="テキスト ボックス 836">
          <a:extLst>
            <a:ext uri="{FF2B5EF4-FFF2-40B4-BE49-F238E27FC236}">
              <a16:creationId xmlns:a16="http://schemas.microsoft.com/office/drawing/2014/main" id="{00000000-0008-0000-0700-00004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8" name="楕円 837">
          <a:extLst>
            <a:ext uri="{FF2B5EF4-FFF2-40B4-BE49-F238E27FC236}">
              <a16:creationId xmlns:a16="http://schemas.microsoft.com/office/drawing/2014/main" id="{00000000-0008-0000-0700-00004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9" name="テキスト ボックス 838">
          <a:extLst>
            <a:ext uri="{FF2B5EF4-FFF2-40B4-BE49-F238E27FC236}">
              <a16:creationId xmlns:a16="http://schemas.microsoft.com/office/drawing/2014/main" id="{00000000-0008-0000-0700-00004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40" name="楕円 839">
          <a:extLst>
            <a:ext uri="{FF2B5EF4-FFF2-40B4-BE49-F238E27FC236}">
              <a16:creationId xmlns:a16="http://schemas.microsoft.com/office/drawing/2014/main" id="{00000000-0008-0000-0700-00004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41" name="テキスト ボックス 840">
          <a:extLst>
            <a:ext uri="{FF2B5EF4-FFF2-40B4-BE49-F238E27FC236}">
              <a16:creationId xmlns:a16="http://schemas.microsoft.com/office/drawing/2014/main" id="{00000000-0008-0000-0700-00004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2" name="正方形/長方形 841">
          <a:extLst>
            <a:ext uri="{FF2B5EF4-FFF2-40B4-BE49-F238E27FC236}">
              <a16:creationId xmlns:a16="http://schemas.microsoft.com/office/drawing/2014/main" id="{00000000-0008-0000-0700-00004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3" name="正方形/長方形 842">
          <a:extLst>
            <a:ext uri="{FF2B5EF4-FFF2-40B4-BE49-F238E27FC236}">
              <a16:creationId xmlns:a16="http://schemas.microsoft.com/office/drawing/2014/main" id="{00000000-0008-0000-0700-00004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4" name="テキスト ボックス 843">
          <a:extLst>
            <a:ext uri="{FF2B5EF4-FFF2-40B4-BE49-F238E27FC236}">
              <a16:creationId xmlns:a16="http://schemas.microsoft.com/office/drawing/2014/main" id="{00000000-0008-0000-0700-00004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農林水産業費は、住民一人当たり</a:t>
          </a:r>
          <a:r>
            <a:rPr kumimoji="1" lang="en-US" altLang="ja-JP" sz="1300">
              <a:latin typeface="ＭＳ Ｐゴシック" panose="020B0600070205080204" pitchFamily="50" charset="-128"/>
              <a:ea typeface="ＭＳ Ｐゴシック" panose="020B0600070205080204" pitchFamily="50" charset="-128"/>
            </a:rPr>
            <a:t>3,132</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円となっており、類似団体と比較するとやや低い水準となっているが、前年度と比較して増加している。増加した要因は、ふれあい農業公園整備にかかる用地取得、移転補償費などが発生したためである。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衛生費については、住民一人当たり</a:t>
          </a:r>
          <a:r>
            <a:rPr kumimoji="1" lang="en-US" altLang="ja-JP" sz="1300">
              <a:latin typeface="ＭＳ Ｐゴシック" panose="020B0600070205080204" pitchFamily="50" charset="-128"/>
              <a:ea typeface="ＭＳ Ｐゴシック" panose="020B0600070205080204" pitchFamily="50" charset="-128"/>
            </a:rPr>
            <a:t>35,548</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円となっており、類似団体と比較するとやや高い水準となっている。前年度と比較して増加した要因は、平成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年度までの継続事業である衛生プラント整備が最終事業年度のため事業費が増加したことや、クリーンセンターでの設備点検等の施設管理費が増加したためである。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愛知県春日井市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財政調整基金については、地方税の増加等から取り崩しを実施せず、平成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29</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年度決算剰余金を財源とし</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10.9</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億円積立てたため、平成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年度末残高は約</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87.8</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億円となり、前年度から増加している。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実質収支額については、施設管理費の増加や企業の工場新増設への補助の増加などにより前年度と比較して約</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3.6</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億円減少し、実質収支比率は</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0.7</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％減少した。</a:t>
          </a:r>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愛知県春日井市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いずれの会計も黒字決算となり、健全な財政運営を行うことができている。最も指数が高い春日井市民病院事業は、患者数の増加により昨年度に引き続き黒字を維持している。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水道事業については、建設改良費の減少などにより現金・預金が増加したことにより黒字額が増加している。今後も経営戦略を基に安定した経営に努める。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愛知県春日井市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３ヵ年平均でみると前年度と比較して</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0.4</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％減少し、また、単年で</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0.6</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4.4→3.8</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）減少した。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これは、下水道事業会計における雨水処理に要する経費が減少したことにより、公営企業債の元利償還金に対する繰入金が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1.5</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億円減少したためである。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今後は元利償還金の額が増加する見込みであるため、計画的な借入を行うことにより、健全な財政運営に努める。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満期一括償還地方債は利用していない。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愛知県春日井市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今年度は前年度と比較して、</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11.3</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％減少した。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これは、春日井市民病院会計の地方債の現在高が減少（約</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7.9</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億円）、土地開発公社の経営健全化による負債額が減少（約</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14.5</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億円）したこと及び充当可能基金のうち財政調整基金が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10.9</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億円増加したためである。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今後も、地方債の計画的な運用と土地開発公社の経営健全化に努める。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愛知県春日井市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ふるさと納税の寄附金が減少したことにより、まちづくり寄附基金が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億円減少したものの、財政調整基金に前年度決算剰余金を</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億円積立て、予算執行状況等から取り崩しを実施しなかったことや、文化スポーツ施設整備基金に令和元年度から３年度の継続事業である朝宮公園第１期整備のために約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億円積立てしたことなどにより、基金全体としては約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13.6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億円増加した。</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財政調整基金については、標準財政規模の１割程度を確保し、維持することとし、今後は積増しを積極的に進めるのではなく、公共施設などの老朽化により今後増加が見込まれる維持管理費や更新費用を確保するため他基金への積立てを進め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また、その他の基金については、設置目的、運用状況や充当事業を見直し、有効活用していく。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文化スポーツ施設整備基金：文化施設及びスポーツ施設の整備に要する費用に充当する。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まちづくり寄附基金：子育て環境の整備等の良好なまちづくりのため寄せられた寄附金を、寄附者の意向に沿った事業に充当する。　</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緑化振興基金：緑あふれる美しいまちづくりを推進するための緑化啓発等に充当する。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まちづくり寄附基金：ふるさと納税の寄附金が減少したことにより、約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億円減少した。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文化スポーツ施設整備基金：市民会館音響照明設備等改修工事のために約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憶円取り崩したものの、令和元年度から３年度の継続事業</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である朝宮公園第１期整備のために約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億円積立てたため増加した。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文化スポーツ施設整備基金：令和元年度から３年度の継続事業である朝宮公園第１期整備のために取り崩していく。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前年度決算剰余金を</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億円積立て、平成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年度決算時における決算見込みから基金の取り崩しをしなかったことにより増加した。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標準財政規模の１割程度の残高を確保し、年度間の財政負担の平準化と景気変動リスクに対応するための財源としていく。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年度末に廃止した松河戸土地区画整理事業特別会計から引き継いだ地方債の元利償還額を取り崩したため減少した。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年度末に廃止した松河戸土地区画整理事業特別会計の令和元年度以降に残る地方債の元利償還額を取り崩していく。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A23C6FE7-6DEB-4B51-BAD7-67C11F4963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80847AB-5888-4A5A-A35F-9A29F0F860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2F1EB2A3-5AB1-4227-A2B1-A883517E7119}"/>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7D4295FF-18C8-4F81-960B-242B4D52F7AB}"/>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F5BD5AC3-DBA3-4891-99C0-1C7FDED4B8D1}"/>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1F3515BE-E98D-4B32-95F0-9326FCCC73E4}"/>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愛知県春日井市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EF89C7C6-9AF0-4247-BF0B-DD50DE56BF36}"/>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497C0BC5-F275-4E2E-9100-1D7A68937D1A}"/>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F9EA6962-C369-47F3-BE0D-1FAF83786415}"/>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566E4F73-2658-4A5D-826D-442CB8FE31C6}"/>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14839791-4D93-458A-8A5C-16F287189E21}"/>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20069998-8860-43E3-87B3-0A92E43CEB89}"/>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312,007
304,613
92.78
98,007,733
95,855,707
1,784,933
57,761,848
79,765,833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1D71471F-E311-46CC-998E-A785CC7E3BB6}"/>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AAF0CB2-218C-4B0B-83D7-DBE38437BD63}"/>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118F46BF-9979-49F7-9984-2B6B9D576E7D}"/>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33.2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6B82598C-15F1-437A-B8D7-35A2BB74CF23}"/>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74DA8ABC-9A3C-4143-A51E-BDE62332B7B2}"/>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8CB2F624-CF9C-4287-ADF1-EB7616D8FA86}"/>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AAD559DA-0BDD-41F4-AE7B-5E58C4EDEB3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AF4FE8D8-7BA9-4681-9C91-E21F89E046F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8F38A236-410D-4C68-AC71-888F4087BE1A}"/>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645A88CB-D965-4278-BA23-669C2D847E58}"/>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2E020C52-EA6F-488B-8392-CB3510708C98}"/>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9B5FA4D-1B69-4A08-BBC4-E84B5C6EB1D7}"/>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EE8E4B6E-4761-45F1-9334-EFF4B9E372FB}"/>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6FEA279B-3FC2-47FC-8E87-F2636546218A}"/>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94081777-BEAA-472B-AB88-F9C59628C4A7}"/>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7528D29C-A082-4466-B92E-CFD387CBFAE4}"/>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FCFDFAA0-068B-4253-93A2-53AA5CE8CD95}"/>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id="{D70526D9-01B2-43B6-B17F-2F688988CE11}"/>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a:extLst>
            <a:ext uri="{FF2B5EF4-FFF2-40B4-BE49-F238E27FC236}">
              <a16:creationId xmlns:a16="http://schemas.microsoft.com/office/drawing/2014/main" id="{CF9C7F23-CC73-4CC1-947D-55996063DDC9}"/>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id="{CDA118DD-905B-40FC-9990-2B9BEE7CBA0D}"/>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a:extLst>
            <a:ext uri="{FF2B5EF4-FFF2-40B4-BE49-F238E27FC236}">
              <a16:creationId xmlns:a16="http://schemas.microsoft.com/office/drawing/2014/main" id="{74A13F54-7849-40D8-96B1-0506790FC1AA}"/>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id="{C742C8B6-E742-454F-81A8-9F425C33FE38}"/>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id="{3434D52D-8B51-4647-B8AF-27AC2C05324B}"/>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a:extLst>
            <a:ext uri="{FF2B5EF4-FFF2-40B4-BE49-F238E27FC236}">
              <a16:creationId xmlns:a16="http://schemas.microsoft.com/office/drawing/2014/main" id="{1F84E1BA-4121-46B6-AD9E-3176C1C94D79}"/>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id="{23444656-5BD3-4520-9EFE-F6918C206806}"/>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id="{42427637-764B-462B-ADDB-4C2800A4435D}"/>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id="{CA4AEA6E-D16C-4827-BEFD-7858038C9A55}"/>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id="{2F9B8102-53DE-4991-BF77-ABD14FD108F7}"/>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id="{319853E0-B340-4B5A-A351-21CDA4D173D2}"/>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id="{AA6E89BC-DA36-4D90-B362-D41730FA3864}"/>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1A52E7CE-163A-4855-A083-5ABB2F6A175E}"/>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9CECC833-6B12-4C8B-AD19-30A5321747A2}"/>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98CB57D4-64C4-4D65-9538-98A2223FD7A4}"/>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id="{F6FAD74C-051B-4856-88B6-AB2F3A7DCAE1}"/>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1960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年代～</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年代にかけた急激な人口増加等に伴い、積極的な施設整備を推進してきたが、こうした施設の老朽化が進行しているため、高い水準にある。平成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に実施した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公共施設の構造体耐久性調査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多くの施設で法定耐用年数以上の耐久性を有していることを確認して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いる。今後、施設の維持管理や更新等については、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令和元年度に策定</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した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公共施設個別計画に</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基づき、計画的に実施するように努めていく。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B720CF86-25D4-4F5B-BC9B-35146FEFA27A}"/>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46E36AB0-8E1D-4ECC-BB22-0A1AAA922338}"/>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88C98A6C-E2CE-44BD-BB89-47A88D29DFE1}"/>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a:extLst>
            <a:ext uri="{FF2B5EF4-FFF2-40B4-BE49-F238E27FC236}">
              <a16:creationId xmlns:a16="http://schemas.microsoft.com/office/drawing/2014/main" id="{36C71C9D-3E3A-4DFB-84D4-68EF1C6135B1}"/>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a:extLst>
            <a:ext uri="{FF2B5EF4-FFF2-40B4-BE49-F238E27FC236}">
              <a16:creationId xmlns:a16="http://schemas.microsoft.com/office/drawing/2014/main" id="{5B1B4799-FD18-4451-9E6B-23C8A80EBB2F}"/>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a:extLst>
            <a:ext uri="{FF2B5EF4-FFF2-40B4-BE49-F238E27FC236}">
              <a16:creationId xmlns:a16="http://schemas.microsoft.com/office/drawing/2014/main" id="{CEE1FEF7-D1CF-4055-B8AA-254B0EBC0E17}"/>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a:extLst>
            <a:ext uri="{FF2B5EF4-FFF2-40B4-BE49-F238E27FC236}">
              <a16:creationId xmlns:a16="http://schemas.microsoft.com/office/drawing/2014/main" id="{4038BF2A-F7D5-4B0B-88D6-2CA18DA8936A}"/>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a:extLst>
            <a:ext uri="{FF2B5EF4-FFF2-40B4-BE49-F238E27FC236}">
              <a16:creationId xmlns:a16="http://schemas.microsoft.com/office/drawing/2014/main" id="{7A979F85-54E0-46A0-9D86-CD02958F05E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a:extLst>
            <a:ext uri="{FF2B5EF4-FFF2-40B4-BE49-F238E27FC236}">
              <a16:creationId xmlns:a16="http://schemas.microsoft.com/office/drawing/2014/main" id="{58DD4EB9-5B5E-4031-A51A-92D92A9DCF6C}"/>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a:extLst>
            <a:ext uri="{FF2B5EF4-FFF2-40B4-BE49-F238E27FC236}">
              <a16:creationId xmlns:a16="http://schemas.microsoft.com/office/drawing/2014/main" id="{D12DE16E-F82F-4655-9722-DC6B327D275E}"/>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a:extLst>
            <a:ext uri="{FF2B5EF4-FFF2-40B4-BE49-F238E27FC236}">
              <a16:creationId xmlns:a16="http://schemas.microsoft.com/office/drawing/2014/main" id="{3D3FC0F8-04AF-4564-B57F-F15E650C801D}"/>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a:extLst>
            <a:ext uri="{FF2B5EF4-FFF2-40B4-BE49-F238E27FC236}">
              <a16:creationId xmlns:a16="http://schemas.microsoft.com/office/drawing/2014/main" id="{EDC166EE-069C-4DF5-8862-1BA3133C62DA}"/>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a:extLst>
            <a:ext uri="{FF2B5EF4-FFF2-40B4-BE49-F238E27FC236}">
              <a16:creationId xmlns:a16="http://schemas.microsoft.com/office/drawing/2014/main" id="{999E8AE4-D9D6-4AD7-A8E7-C010DE6D07CA}"/>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a:extLst>
            <a:ext uri="{FF2B5EF4-FFF2-40B4-BE49-F238E27FC236}">
              <a16:creationId xmlns:a16="http://schemas.microsoft.com/office/drawing/2014/main" id="{E9C8AC42-8199-43A7-85B6-DE2D17F30F79}"/>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a:extLst>
            <a:ext uri="{FF2B5EF4-FFF2-40B4-BE49-F238E27FC236}">
              <a16:creationId xmlns:a16="http://schemas.microsoft.com/office/drawing/2014/main" id="{B962A52D-9E5A-4099-9281-3CDE957D3EEB}"/>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a:extLst>
            <a:ext uri="{FF2B5EF4-FFF2-40B4-BE49-F238E27FC236}">
              <a16:creationId xmlns:a16="http://schemas.microsoft.com/office/drawing/2014/main" id="{E9FF74BA-5995-4E62-9BD1-E24E5845D692}"/>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149648</xdr:rowOff>
    </xdr:from>
    <xdr:to>
      <xdr:col>23</xdr:col>
      <xdr:colOff>85090</xdr:colOff>
      <xdr:row>33</xdr:row>
      <xdr:rowOff>56515</xdr:rowOff>
    </xdr:to>
    <xdr:cxnSp macro="">
      <xdr:nvCxnSpPr>
        <xdr:cNvPr id="64" name="直線コネクタ 63">
          <a:extLst>
            <a:ext uri="{FF2B5EF4-FFF2-40B4-BE49-F238E27FC236}">
              <a16:creationId xmlns:a16="http://schemas.microsoft.com/office/drawing/2014/main" id="{64B11BED-D028-4C37-A9AD-FDC6E647AD7F}"/>
            </a:ext>
          </a:extLst>
        </xdr:cNvPr>
        <xdr:cNvCxnSpPr/>
      </xdr:nvCxnSpPr>
      <xdr:spPr>
        <a:xfrm flipV="1">
          <a:off x="4760595" y="5550323"/>
          <a:ext cx="1270" cy="935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60342</xdr:rowOff>
    </xdr:from>
    <xdr:ext cx="405111" cy="259045"/>
    <xdr:sp macro="" textlink="">
      <xdr:nvSpPr>
        <xdr:cNvPr id="65" name="有形固定資産減価償却率最小値テキスト">
          <a:extLst>
            <a:ext uri="{FF2B5EF4-FFF2-40B4-BE49-F238E27FC236}">
              <a16:creationId xmlns:a16="http://schemas.microsoft.com/office/drawing/2014/main" id="{4DAB3835-61E9-4C60-AC9E-6B625C1619D0}"/>
            </a:ext>
          </a:extLst>
        </xdr:cNvPr>
        <xdr:cNvSpPr txBox="1"/>
      </xdr:nvSpPr>
      <xdr:spPr>
        <a:xfrm>
          <a:off x="4813300" y="6489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56515</xdr:rowOff>
    </xdr:from>
    <xdr:to>
      <xdr:col>23</xdr:col>
      <xdr:colOff>174625</xdr:colOff>
      <xdr:row>33</xdr:row>
      <xdr:rowOff>56515</xdr:rowOff>
    </xdr:to>
    <xdr:cxnSp macro="">
      <xdr:nvCxnSpPr>
        <xdr:cNvPr id="66" name="直線コネクタ 65">
          <a:extLst>
            <a:ext uri="{FF2B5EF4-FFF2-40B4-BE49-F238E27FC236}">
              <a16:creationId xmlns:a16="http://schemas.microsoft.com/office/drawing/2014/main" id="{9EB66D18-0562-483A-A544-1DB37F40C742}"/>
            </a:ext>
          </a:extLst>
        </xdr:cNvPr>
        <xdr:cNvCxnSpPr/>
      </xdr:nvCxnSpPr>
      <xdr:spPr>
        <a:xfrm>
          <a:off x="4673600" y="6485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96325</xdr:rowOff>
    </xdr:from>
    <xdr:ext cx="405111" cy="259045"/>
    <xdr:sp macro="" textlink="">
      <xdr:nvSpPr>
        <xdr:cNvPr id="67" name="有形固定資産減価償却率最大値テキスト">
          <a:extLst>
            <a:ext uri="{FF2B5EF4-FFF2-40B4-BE49-F238E27FC236}">
              <a16:creationId xmlns:a16="http://schemas.microsoft.com/office/drawing/2014/main" id="{92ED5236-3959-4F08-9027-DFE3DF92C260}"/>
            </a:ext>
          </a:extLst>
        </xdr:cNvPr>
        <xdr:cNvSpPr txBox="1"/>
      </xdr:nvSpPr>
      <xdr:spPr>
        <a:xfrm>
          <a:off x="4813300" y="5325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149648</xdr:rowOff>
    </xdr:from>
    <xdr:to>
      <xdr:col>23</xdr:col>
      <xdr:colOff>174625</xdr:colOff>
      <xdr:row>27</xdr:row>
      <xdr:rowOff>149648</xdr:rowOff>
    </xdr:to>
    <xdr:cxnSp macro="">
      <xdr:nvCxnSpPr>
        <xdr:cNvPr id="68" name="直線コネクタ 67">
          <a:extLst>
            <a:ext uri="{FF2B5EF4-FFF2-40B4-BE49-F238E27FC236}">
              <a16:creationId xmlns:a16="http://schemas.microsoft.com/office/drawing/2014/main" id="{EA38AB32-3B63-4332-8AE0-B6ABD20CFAD5}"/>
            </a:ext>
          </a:extLst>
        </xdr:cNvPr>
        <xdr:cNvCxnSpPr/>
      </xdr:nvCxnSpPr>
      <xdr:spPr>
        <a:xfrm>
          <a:off x="4673600" y="5550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34307</xdr:rowOff>
    </xdr:from>
    <xdr:ext cx="405111" cy="259045"/>
    <xdr:sp macro="" textlink="">
      <xdr:nvSpPr>
        <xdr:cNvPr id="69" name="有形固定資産減価償却率平均値テキスト">
          <a:extLst>
            <a:ext uri="{FF2B5EF4-FFF2-40B4-BE49-F238E27FC236}">
              <a16:creationId xmlns:a16="http://schemas.microsoft.com/office/drawing/2014/main" id="{85B63E9F-F1C4-402A-A761-2F790DE3CF45}"/>
            </a:ext>
          </a:extLst>
        </xdr:cNvPr>
        <xdr:cNvSpPr txBox="1"/>
      </xdr:nvSpPr>
      <xdr:spPr>
        <a:xfrm>
          <a:off x="4813300" y="59493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55880</xdr:rowOff>
    </xdr:from>
    <xdr:to>
      <xdr:col>23</xdr:col>
      <xdr:colOff>136525</xdr:colOff>
      <xdr:row>30</xdr:row>
      <xdr:rowOff>157480</xdr:rowOff>
    </xdr:to>
    <xdr:sp macro="" textlink="">
      <xdr:nvSpPr>
        <xdr:cNvPr id="70" name="フローチャート: 判断 69">
          <a:extLst>
            <a:ext uri="{FF2B5EF4-FFF2-40B4-BE49-F238E27FC236}">
              <a16:creationId xmlns:a16="http://schemas.microsoft.com/office/drawing/2014/main" id="{49C854CC-DEBB-436F-AE0D-9FD8C8FE4116}"/>
            </a:ext>
          </a:extLst>
        </xdr:cNvPr>
        <xdr:cNvSpPr/>
      </xdr:nvSpPr>
      <xdr:spPr>
        <a:xfrm>
          <a:off x="4711700" y="597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127847</xdr:rowOff>
    </xdr:from>
    <xdr:to>
      <xdr:col>19</xdr:col>
      <xdr:colOff>187325</xdr:colOff>
      <xdr:row>31</xdr:row>
      <xdr:rowOff>57997</xdr:rowOff>
    </xdr:to>
    <xdr:sp macro="" textlink="">
      <xdr:nvSpPr>
        <xdr:cNvPr id="71" name="フローチャート: 判断 70">
          <a:extLst>
            <a:ext uri="{FF2B5EF4-FFF2-40B4-BE49-F238E27FC236}">
              <a16:creationId xmlns:a16="http://schemas.microsoft.com/office/drawing/2014/main" id="{85C12828-5F29-4EC0-AA03-00C689C23F90}"/>
            </a:ext>
          </a:extLst>
        </xdr:cNvPr>
        <xdr:cNvSpPr/>
      </xdr:nvSpPr>
      <xdr:spPr>
        <a:xfrm>
          <a:off x="4000500" y="6042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160232</xdr:rowOff>
    </xdr:from>
    <xdr:to>
      <xdr:col>15</xdr:col>
      <xdr:colOff>187325</xdr:colOff>
      <xdr:row>31</xdr:row>
      <xdr:rowOff>90382</xdr:rowOff>
    </xdr:to>
    <xdr:sp macro="" textlink="">
      <xdr:nvSpPr>
        <xdr:cNvPr id="72" name="フローチャート: 判断 71">
          <a:extLst>
            <a:ext uri="{FF2B5EF4-FFF2-40B4-BE49-F238E27FC236}">
              <a16:creationId xmlns:a16="http://schemas.microsoft.com/office/drawing/2014/main" id="{C4C1C49B-0501-42D9-927E-6A168EC99393}"/>
            </a:ext>
          </a:extLst>
        </xdr:cNvPr>
        <xdr:cNvSpPr/>
      </xdr:nvSpPr>
      <xdr:spPr>
        <a:xfrm>
          <a:off x="3238500" y="607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96732</xdr:rowOff>
    </xdr:from>
    <xdr:to>
      <xdr:col>11</xdr:col>
      <xdr:colOff>187325</xdr:colOff>
      <xdr:row>32</xdr:row>
      <xdr:rowOff>26882</xdr:rowOff>
    </xdr:to>
    <xdr:sp macro="" textlink="">
      <xdr:nvSpPr>
        <xdr:cNvPr id="73" name="フローチャート: 判断 72">
          <a:extLst>
            <a:ext uri="{FF2B5EF4-FFF2-40B4-BE49-F238E27FC236}">
              <a16:creationId xmlns:a16="http://schemas.microsoft.com/office/drawing/2014/main" id="{6259C817-14B2-476A-A7EE-CA83F1623768}"/>
            </a:ext>
          </a:extLst>
        </xdr:cNvPr>
        <xdr:cNvSpPr/>
      </xdr:nvSpPr>
      <xdr:spPr>
        <a:xfrm>
          <a:off x="2476500" y="6183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9D3D45BA-139C-476B-8F96-C0F0F4AC06E8}"/>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CF3D7AD0-A559-4749-8FCD-2455B945E34C}"/>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9C1ABF8-D2E6-4A19-876D-EBDF4D66D7B5}"/>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F44CAC6E-4DDA-4561-BDB4-0426853DFCAE}"/>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2085CB85-651E-4FBD-A097-4B9A4D98526B}"/>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18627</xdr:rowOff>
    </xdr:from>
    <xdr:to>
      <xdr:col>23</xdr:col>
      <xdr:colOff>136525</xdr:colOff>
      <xdr:row>29</xdr:row>
      <xdr:rowOff>120227</xdr:rowOff>
    </xdr:to>
    <xdr:sp macro="" textlink="">
      <xdr:nvSpPr>
        <xdr:cNvPr id="79" name="楕円 78">
          <a:extLst>
            <a:ext uri="{FF2B5EF4-FFF2-40B4-BE49-F238E27FC236}">
              <a16:creationId xmlns:a16="http://schemas.microsoft.com/office/drawing/2014/main" id="{21B068C9-2CC5-4BBA-B143-E205AE331BAE}"/>
            </a:ext>
          </a:extLst>
        </xdr:cNvPr>
        <xdr:cNvSpPr/>
      </xdr:nvSpPr>
      <xdr:spPr>
        <a:xfrm>
          <a:off x="4711700" y="576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41504</xdr:rowOff>
    </xdr:from>
    <xdr:ext cx="405111" cy="259045"/>
    <xdr:sp macro="" textlink="">
      <xdr:nvSpPr>
        <xdr:cNvPr id="80" name="有形固定資産減価償却率該当値テキスト">
          <a:extLst>
            <a:ext uri="{FF2B5EF4-FFF2-40B4-BE49-F238E27FC236}">
              <a16:creationId xmlns:a16="http://schemas.microsoft.com/office/drawing/2014/main" id="{FEA349A1-F263-4430-BAF1-CA4D993E413B}"/>
            </a:ext>
          </a:extLst>
        </xdr:cNvPr>
        <xdr:cNvSpPr txBox="1"/>
      </xdr:nvSpPr>
      <xdr:spPr>
        <a:xfrm>
          <a:off x="4813300" y="5613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58208</xdr:rowOff>
    </xdr:from>
    <xdr:to>
      <xdr:col>19</xdr:col>
      <xdr:colOff>187325</xdr:colOff>
      <xdr:row>29</xdr:row>
      <xdr:rowOff>159808</xdr:rowOff>
    </xdr:to>
    <xdr:sp macro="" textlink="">
      <xdr:nvSpPr>
        <xdr:cNvPr id="81" name="楕円 80">
          <a:extLst>
            <a:ext uri="{FF2B5EF4-FFF2-40B4-BE49-F238E27FC236}">
              <a16:creationId xmlns:a16="http://schemas.microsoft.com/office/drawing/2014/main" id="{F6FD1527-02A7-4CD5-873C-914D3A0C583E}"/>
            </a:ext>
          </a:extLst>
        </xdr:cNvPr>
        <xdr:cNvSpPr/>
      </xdr:nvSpPr>
      <xdr:spPr>
        <a:xfrm>
          <a:off x="4000500" y="5801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69427</xdr:rowOff>
    </xdr:from>
    <xdr:to>
      <xdr:col>23</xdr:col>
      <xdr:colOff>85725</xdr:colOff>
      <xdr:row>29</xdr:row>
      <xdr:rowOff>109008</xdr:rowOff>
    </xdr:to>
    <xdr:cxnSp macro="">
      <xdr:nvCxnSpPr>
        <xdr:cNvPr id="82" name="直線コネクタ 81">
          <a:extLst>
            <a:ext uri="{FF2B5EF4-FFF2-40B4-BE49-F238E27FC236}">
              <a16:creationId xmlns:a16="http://schemas.microsoft.com/office/drawing/2014/main" id="{58041C06-82C9-49E6-852C-3764BEADD71F}"/>
            </a:ext>
          </a:extLst>
        </xdr:cNvPr>
        <xdr:cNvCxnSpPr/>
      </xdr:nvCxnSpPr>
      <xdr:spPr>
        <a:xfrm flipV="1">
          <a:off x="4051300" y="5813002"/>
          <a:ext cx="711200" cy="39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108585</xdr:rowOff>
    </xdr:from>
    <xdr:to>
      <xdr:col>15</xdr:col>
      <xdr:colOff>187325</xdr:colOff>
      <xdr:row>30</xdr:row>
      <xdr:rowOff>38735</xdr:rowOff>
    </xdr:to>
    <xdr:sp macro="" textlink="">
      <xdr:nvSpPr>
        <xdr:cNvPr id="83" name="楕円 82">
          <a:extLst>
            <a:ext uri="{FF2B5EF4-FFF2-40B4-BE49-F238E27FC236}">
              <a16:creationId xmlns:a16="http://schemas.microsoft.com/office/drawing/2014/main" id="{6EE5D4E9-CCBA-4DF1-920A-1BF9D8EC7CA7}"/>
            </a:ext>
          </a:extLst>
        </xdr:cNvPr>
        <xdr:cNvSpPr/>
      </xdr:nvSpPr>
      <xdr:spPr>
        <a:xfrm>
          <a:off x="3238500" y="585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109008</xdr:rowOff>
    </xdr:from>
    <xdr:to>
      <xdr:col>19</xdr:col>
      <xdr:colOff>136525</xdr:colOff>
      <xdr:row>29</xdr:row>
      <xdr:rowOff>159385</xdr:rowOff>
    </xdr:to>
    <xdr:cxnSp macro="">
      <xdr:nvCxnSpPr>
        <xdr:cNvPr id="84" name="直線コネクタ 83">
          <a:extLst>
            <a:ext uri="{FF2B5EF4-FFF2-40B4-BE49-F238E27FC236}">
              <a16:creationId xmlns:a16="http://schemas.microsoft.com/office/drawing/2014/main" id="{B2B371F1-43B4-4609-B57D-2F751D89C68C}"/>
            </a:ext>
          </a:extLst>
        </xdr:cNvPr>
        <xdr:cNvCxnSpPr/>
      </xdr:nvCxnSpPr>
      <xdr:spPr>
        <a:xfrm flipV="1">
          <a:off x="3289300" y="5852583"/>
          <a:ext cx="762000" cy="5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49124</xdr:rowOff>
    </xdr:from>
    <xdr:ext cx="405111" cy="259045"/>
    <xdr:sp macro="" textlink="">
      <xdr:nvSpPr>
        <xdr:cNvPr id="85" name="n_1aveValue有形固定資産減価償却率">
          <a:extLst>
            <a:ext uri="{FF2B5EF4-FFF2-40B4-BE49-F238E27FC236}">
              <a16:creationId xmlns:a16="http://schemas.microsoft.com/office/drawing/2014/main" id="{F2949671-BA83-4065-A1A2-0526D73E99E2}"/>
            </a:ext>
          </a:extLst>
        </xdr:cNvPr>
        <xdr:cNvSpPr txBox="1"/>
      </xdr:nvSpPr>
      <xdr:spPr>
        <a:xfrm>
          <a:off x="3836044" y="6135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81509</xdr:rowOff>
    </xdr:from>
    <xdr:ext cx="405111" cy="259045"/>
    <xdr:sp macro="" textlink="">
      <xdr:nvSpPr>
        <xdr:cNvPr id="86" name="n_2aveValue有形固定資産減価償却率">
          <a:extLst>
            <a:ext uri="{FF2B5EF4-FFF2-40B4-BE49-F238E27FC236}">
              <a16:creationId xmlns:a16="http://schemas.microsoft.com/office/drawing/2014/main" id="{42C4C261-053B-4F30-88CF-00F4A84F576A}"/>
            </a:ext>
          </a:extLst>
        </xdr:cNvPr>
        <xdr:cNvSpPr txBox="1"/>
      </xdr:nvSpPr>
      <xdr:spPr>
        <a:xfrm>
          <a:off x="3086744" y="6167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43409</xdr:rowOff>
    </xdr:from>
    <xdr:ext cx="405111" cy="259045"/>
    <xdr:sp macro="" textlink="">
      <xdr:nvSpPr>
        <xdr:cNvPr id="87" name="n_3aveValue有形固定資産減価償却率">
          <a:extLst>
            <a:ext uri="{FF2B5EF4-FFF2-40B4-BE49-F238E27FC236}">
              <a16:creationId xmlns:a16="http://schemas.microsoft.com/office/drawing/2014/main" id="{35D21FD1-BE1A-419F-B47F-D536207ADB19}"/>
            </a:ext>
          </a:extLst>
        </xdr:cNvPr>
        <xdr:cNvSpPr txBox="1"/>
      </xdr:nvSpPr>
      <xdr:spPr>
        <a:xfrm>
          <a:off x="2324744" y="5958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4885</xdr:rowOff>
    </xdr:from>
    <xdr:ext cx="405111" cy="259045"/>
    <xdr:sp macro="" textlink="">
      <xdr:nvSpPr>
        <xdr:cNvPr id="88" name="n_1mainValue有形固定資産減価償却率">
          <a:extLst>
            <a:ext uri="{FF2B5EF4-FFF2-40B4-BE49-F238E27FC236}">
              <a16:creationId xmlns:a16="http://schemas.microsoft.com/office/drawing/2014/main" id="{22FD9495-5FD5-4CCA-A838-70F40D429990}"/>
            </a:ext>
          </a:extLst>
        </xdr:cNvPr>
        <xdr:cNvSpPr txBox="1"/>
      </xdr:nvSpPr>
      <xdr:spPr>
        <a:xfrm>
          <a:off x="3836044" y="5577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55262</xdr:rowOff>
    </xdr:from>
    <xdr:ext cx="405111" cy="259045"/>
    <xdr:sp macro="" textlink="">
      <xdr:nvSpPr>
        <xdr:cNvPr id="89" name="n_2mainValue有形固定資産減価償却率">
          <a:extLst>
            <a:ext uri="{FF2B5EF4-FFF2-40B4-BE49-F238E27FC236}">
              <a16:creationId xmlns:a16="http://schemas.microsoft.com/office/drawing/2014/main" id="{38B48550-4E99-49E8-97A3-B8ED8842DC87}"/>
            </a:ext>
          </a:extLst>
        </xdr:cNvPr>
        <xdr:cNvSpPr txBox="1"/>
      </xdr:nvSpPr>
      <xdr:spPr>
        <a:xfrm>
          <a:off x="3086744" y="5627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0" name="正方形/長方形 89">
          <a:extLst>
            <a:ext uri="{FF2B5EF4-FFF2-40B4-BE49-F238E27FC236}">
              <a16:creationId xmlns:a16="http://schemas.microsoft.com/office/drawing/2014/main" id="{A6F16FA1-9467-4557-8BC0-255B9D7B5A45}"/>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1" name="正方形/長方形 90">
          <a:extLst>
            <a:ext uri="{FF2B5EF4-FFF2-40B4-BE49-F238E27FC236}">
              <a16:creationId xmlns:a16="http://schemas.microsoft.com/office/drawing/2014/main" id="{29B5B9B0-79B2-4341-ADBD-E479770CE869}"/>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2" name="正方形/長方形 91">
          <a:extLst>
            <a:ext uri="{FF2B5EF4-FFF2-40B4-BE49-F238E27FC236}">
              <a16:creationId xmlns:a16="http://schemas.microsoft.com/office/drawing/2014/main" id="{430000ED-6C7E-430A-9225-409ECFE09B8D}"/>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[ 571.1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3" name="正方形/長方形 92">
          <a:extLst>
            <a:ext uri="{FF2B5EF4-FFF2-40B4-BE49-F238E27FC236}">
              <a16:creationId xmlns:a16="http://schemas.microsoft.com/office/drawing/2014/main" id="{2E520C1F-5516-46B0-AE52-89493C24FCFD}"/>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4" name="正方形/長方形 93">
          <a:extLst>
            <a:ext uri="{FF2B5EF4-FFF2-40B4-BE49-F238E27FC236}">
              <a16:creationId xmlns:a16="http://schemas.microsoft.com/office/drawing/2014/main" id="{C4560993-72C2-40A7-AFAB-9B338FDF51CC}"/>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5" name="正方形/長方形 94">
          <a:extLst>
            <a:ext uri="{FF2B5EF4-FFF2-40B4-BE49-F238E27FC236}">
              <a16:creationId xmlns:a16="http://schemas.microsoft.com/office/drawing/2014/main" id="{74971129-7CCE-4137-ACA6-C1E234E851F2}"/>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6" name="正方形/長方形 95">
          <a:extLst>
            <a:ext uri="{FF2B5EF4-FFF2-40B4-BE49-F238E27FC236}">
              <a16:creationId xmlns:a16="http://schemas.microsoft.com/office/drawing/2014/main" id="{280A49AE-80DB-43AB-884B-77C8E0940467}"/>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7" name="正方形/長方形 96">
          <a:extLst>
            <a:ext uri="{FF2B5EF4-FFF2-40B4-BE49-F238E27FC236}">
              <a16:creationId xmlns:a16="http://schemas.microsoft.com/office/drawing/2014/main" id="{BD989883-597B-406A-89A3-A8AA4ECC0503}"/>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8" name="正方形/長方形 97">
          <a:extLst>
            <a:ext uri="{FF2B5EF4-FFF2-40B4-BE49-F238E27FC236}">
              <a16:creationId xmlns:a16="http://schemas.microsoft.com/office/drawing/2014/main" id="{482A737C-1F37-465F-B89D-8D08F1837FBD}"/>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9" name="正方形/長方形 98">
          <a:extLst>
            <a:ext uri="{FF2B5EF4-FFF2-40B4-BE49-F238E27FC236}">
              <a16:creationId xmlns:a16="http://schemas.microsoft.com/office/drawing/2014/main" id="{FBC7FBF3-EA7F-4A91-AD3E-0B3DF5656ADB}"/>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0" name="正方形/長方形 99">
          <a:extLst>
            <a:ext uri="{FF2B5EF4-FFF2-40B4-BE49-F238E27FC236}">
              <a16:creationId xmlns:a16="http://schemas.microsoft.com/office/drawing/2014/main" id="{B0589CB7-F7D4-4B34-B92E-EC2C9BA20B4C}"/>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1" name="正方形/長方形 100">
          <a:extLst>
            <a:ext uri="{FF2B5EF4-FFF2-40B4-BE49-F238E27FC236}">
              <a16:creationId xmlns:a16="http://schemas.microsoft.com/office/drawing/2014/main" id="{FEA7057C-DA3B-4597-BAF5-FF515D29273D}"/>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2" name="テキスト ボックス 101">
          <a:extLst>
            <a:ext uri="{FF2B5EF4-FFF2-40B4-BE49-F238E27FC236}">
              <a16:creationId xmlns:a16="http://schemas.microsoft.com/office/drawing/2014/main" id="{8AD56C12-46BA-4FC7-B846-EE02435B3C0C}"/>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春日井市民病院事業会計や水道事業会計の地方債現在高が減少していることや、経営健全化計画に基づき保有地の売却を進めてきたことにより土地開発公社の負債が減少したことで将来負担額は減少傾向にある。また、</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充当可能財源である財政調整基金が増加したことなどから</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債務償還</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比率は平成</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年度と比較し、減少した</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と考えられる。</a:t>
          </a:r>
          <a:endPar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今後公共施設個別計画</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に基づく</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維持管理や更新の</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実施に伴い、市債の</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発行</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や基金の取崩しを行うこと</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予想される</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、市債</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と基金の</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残高</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注視しつつ、</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債務償還比率が増加しないよう、取り組んでいく</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57</xdr:col>
      <xdr:colOff>111125</xdr:colOff>
      <xdr:row>23</xdr:row>
      <xdr:rowOff>47625</xdr:rowOff>
    </xdr:from>
    <xdr:ext cx="349839" cy="225703"/>
    <xdr:sp macro="" textlink="">
      <xdr:nvSpPr>
        <xdr:cNvPr id="103" name="テキスト ボックス 102">
          <a:extLst>
            <a:ext uri="{FF2B5EF4-FFF2-40B4-BE49-F238E27FC236}">
              <a16:creationId xmlns:a16="http://schemas.microsoft.com/office/drawing/2014/main" id="{E3DDDFE4-BBD8-486A-9683-2DF04430AFEA}"/>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4" name="直線コネクタ 103">
          <a:extLst>
            <a:ext uri="{FF2B5EF4-FFF2-40B4-BE49-F238E27FC236}">
              <a16:creationId xmlns:a16="http://schemas.microsoft.com/office/drawing/2014/main" id="{2433D502-315E-43D7-9098-935C28555FFB}"/>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105" name="テキスト ボックス 104">
          <a:extLst>
            <a:ext uri="{FF2B5EF4-FFF2-40B4-BE49-F238E27FC236}">
              <a16:creationId xmlns:a16="http://schemas.microsoft.com/office/drawing/2014/main" id="{70B87C13-C256-46AE-A5C7-66427A0353B1}"/>
            </a:ext>
          </a:extLst>
        </xdr:cNvPr>
        <xdr:cNvSpPr txBox="1"/>
      </xdr:nvSpPr>
      <xdr:spPr>
        <a:xfrm>
          <a:off x="10931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06" name="直線コネクタ 105">
          <a:extLst>
            <a:ext uri="{FF2B5EF4-FFF2-40B4-BE49-F238E27FC236}">
              <a16:creationId xmlns:a16="http://schemas.microsoft.com/office/drawing/2014/main" id="{6C604090-EB09-4D1B-B789-828E73FD83FE}"/>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07" name="テキスト ボックス 106">
          <a:extLst>
            <a:ext uri="{FF2B5EF4-FFF2-40B4-BE49-F238E27FC236}">
              <a16:creationId xmlns:a16="http://schemas.microsoft.com/office/drawing/2014/main" id="{E29FB3C6-A622-424A-9C79-2297FDC0CC0F}"/>
            </a:ext>
          </a:extLst>
        </xdr:cNvPr>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8" name="直線コネクタ 107">
          <a:extLst>
            <a:ext uri="{FF2B5EF4-FFF2-40B4-BE49-F238E27FC236}">
              <a16:creationId xmlns:a16="http://schemas.microsoft.com/office/drawing/2014/main" id="{1A5F05C1-2A0D-4C68-9C22-9DDD46061AC1}"/>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09" name="テキスト ボックス 108">
          <a:extLst>
            <a:ext uri="{FF2B5EF4-FFF2-40B4-BE49-F238E27FC236}">
              <a16:creationId xmlns:a16="http://schemas.microsoft.com/office/drawing/2014/main" id="{5E3E967D-8494-4B0D-AD72-66DA082DA2F5}"/>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0" name="直線コネクタ 109">
          <a:extLst>
            <a:ext uri="{FF2B5EF4-FFF2-40B4-BE49-F238E27FC236}">
              <a16:creationId xmlns:a16="http://schemas.microsoft.com/office/drawing/2014/main" id="{F755D04A-95CF-4FF1-B1DF-C0AA60CD425E}"/>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1" name="テキスト ボックス 110">
          <a:extLst>
            <a:ext uri="{FF2B5EF4-FFF2-40B4-BE49-F238E27FC236}">
              <a16:creationId xmlns:a16="http://schemas.microsoft.com/office/drawing/2014/main" id="{A2387EEA-251E-437D-8ADA-45866477769E}"/>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2" name="直線コネクタ 111">
          <a:extLst>
            <a:ext uri="{FF2B5EF4-FFF2-40B4-BE49-F238E27FC236}">
              <a16:creationId xmlns:a16="http://schemas.microsoft.com/office/drawing/2014/main" id="{DEB8D00C-BE92-47FE-B032-46079C488DBD}"/>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3" name="テキスト ボックス 112">
          <a:extLst>
            <a:ext uri="{FF2B5EF4-FFF2-40B4-BE49-F238E27FC236}">
              <a16:creationId xmlns:a16="http://schemas.microsoft.com/office/drawing/2014/main" id="{E29204B6-7C7F-4EE0-9B2C-AA3326D88D3D}"/>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4" name="直線コネクタ 113">
          <a:extLst>
            <a:ext uri="{FF2B5EF4-FFF2-40B4-BE49-F238E27FC236}">
              <a16:creationId xmlns:a16="http://schemas.microsoft.com/office/drawing/2014/main" id="{0B4D6FE0-4A63-4D77-A210-68801042F9B5}"/>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5" name="テキスト ボックス 114">
          <a:extLst>
            <a:ext uri="{FF2B5EF4-FFF2-40B4-BE49-F238E27FC236}">
              <a16:creationId xmlns:a16="http://schemas.microsoft.com/office/drawing/2014/main" id="{DE8A382E-D51E-4417-B42E-20CCAC6CF18B}"/>
            </a:ext>
          </a:extLst>
        </xdr:cNvPr>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6" name="直線コネクタ 115">
          <a:extLst>
            <a:ext uri="{FF2B5EF4-FFF2-40B4-BE49-F238E27FC236}">
              <a16:creationId xmlns:a16="http://schemas.microsoft.com/office/drawing/2014/main" id="{202C7D5A-A57E-45AD-AC97-199090653919}"/>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7" name="テキスト ボックス 116">
          <a:extLst>
            <a:ext uri="{FF2B5EF4-FFF2-40B4-BE49-F238E27FC236}">
              <a16:creationId xmlns:a16="http://schemas.microsoft.com/office/drawing/2014/main" id="{F4F6811E-2F78-494C-9595-3C43A1C405BC}"/>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8" name="債務償還比率グラフ枠">
          <a:extLst>
            <a:ext uri="{FF2B5EF4-FFF2-40B4-BE49-F238E27FC236}">
              <a16:creationId xmlns:a16="http://schemas.microsoft.com/office/drawing/2014/main" id="{276DFE4D-D684-44BB-8317-FFDA27D77DDD}"/>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49784</xdr:rowOff>
    </xdr:from>
    <xdr:to>
      <xdr:col>76</xdr:col>
      <xdr:colOff>21589</xdr:colOff>
      <xdr:row>34</xdr:row>
      <xdr:rowOff>98266</xdr:rowOff>
    </xdr:to>
    <xdr:cxnSp macro="">
      <xdr:nvCxnSpPr>
        <xdr:cNvPr id="119" name="直線コネクタ 118">
          <a:extLst>
            <a:ext uri="{FF2B5EF4-FFF2-40B4-BE49-F238E27FC236}">
              <a16:creationId xmlns:a16="http://schemas.microsoft.com/office/drawing/2014/main" id="{6E3E8E0A-7550-4032-9519-88F7D8B6D5C1}"/>
            </a:ext>
          </a:extLst>
        </xdr:cNvPr>
        <xdr:cNvCxnSpPr/>
      </xdr:nvCxnSpPr>
      <xdr:spPr>
        <a:xfrm flipV="1">
          <a:off x="14793595" y="5279009"/>
          <a:ext cx="1269" cy="1420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102093</xdr:rowOff>
    </xdr:from>
    <xdr:ext cx="469744" cy="259045"/>
    <xdr:sp macro="" textlink="">
      <xdr:nvSpPr>
        <xdr:cNvPr id="120" name="債務償還比率最小値テキスト">
          <a:extLst>
            <a:ext uri="{FF2B5EF4-FFF2-40B4-BE49-F238E27FC236}">
              <a16:creationId xmlns:a16="http://schemas.microsoft.com/office/drawing/2014/main" id="{3BF8D9DA-2EB5-4C71-B73E-F429BC0B3229}"/>
            </a:ext>
          </a:extLst>
        </xdr:cNvPr>
        <xdr:cNvSpPr txBox="1"/>
      </xdr:nvSpPr>
      <xdr:spPr>
        <a:xfrm>
          <a:off x="14846300" y="6702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98266</xdr:rowOff>
    </xdr:from>
    <xdr:to>
      <xdr:col>76</xdr:col>
      <xdr:colOff>111125</xdr:colOff>
      <xdr:row>34</xdr:row>
      <xdr:rowOff>98266</xdr:rowOff>
    </xdr:to>
    <xdr:cxnSp macro="">
      <xdr:nvCxnSpPr>
        <xdr:cNvPr id="121" name="直線コネクタ 120">
          <a:extLst>
            <a:ext uri="{FF2B5EF4-FFF2-40B4-BE49-F238E27FC236}">
              <a16:creationId xmlns:a16="http://schemas.microsoft.com/office/drawing/2014/main" id="{E9EF9C9E-B798-427E-9BE3-E29CC30EF99C}"/>
            </a:ext>
          </a:extLst>
        </xdr:cNvPr>
        <xdr:cNvCxnSpPr/>
      </xdr:nvCxnSpPr>
      <xdr:spPr>
        <a:xfrm>
          <a:off x="14706600" y="6699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167911</xdr:rowOff>
    </xdr:from>
    <xdr:ext cx="560923" cy="259045"/>
    <xdr:sp macro="" textlink="">
      <xdr:nvSpPr>
        <xdr:cNvPr id="122" name="債務償還比率最大値テキスト">
          <a:extLst>
            <a:ext uri="{FF2B5EF4-FFF2-40B4-BE49-F238E27FC236}">
              <a16:creationId xmlns:a16="http://schemas.microsoft.com/office/drawing/2014/main" id="{15946920-CF7D-40A8-A1A3-77EA676B2EE3}"/>
            </a:ext>
          </a:extLst>
        </xdr:cNvPr>
        <xdr:cNvSpPr txBox="1"/>
      </xdr:nvSpPr>
      <xdr:spPr>
        <a:xfrm>
          <a:off x="14846300" y="505423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49784</xdr:rowOff>
    </xdr:from>
    <xdr:to>
      <xdr:col>76</xdr:col>
      <xdr:colOff>111125</xdr:colOff>
      <xdr:row>26</xdr:row>
      <xdr:rowOff>49784</xdr:rowOff>
    </xdr:to>
    <xdr:cxnSp macro="">
      <xdr:nvCxnSpPr>
        <xdr:cNvPr id="123" name="直線コネクタ 122">
          <a:extLst>
            <a:ext uri="{FF2B5EF4-FFF2-40B4-BE49-F238E27FC236}">
              <a16:creationId xmlns:a16="http://schemas.microsoft.com/office/drawing/2014/main" id="{701E1A53-77CB-42BA-AE3A-1F7E02E76D22}"/>
            </a:ext>
          </a:extLst>
        </xdr:cNvPr>
        <xdr:cNvCxnSpPr/>
      </xdr:nvCxnSpPr>
      <xdr:spPr>
        <a:xfrm>
          <a:off x="14706600" y="5279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77317</xdr:rowOff>
    </xdr:from>
    <xdr:ext cx="469744" cy="259045"/>
    <xdr:sp macro="" textlink="">
      <xdr:nvSpPr>
        <xdr:cNvPr id="124" name="債務償還比率平均値テキスト">
          <a:extLst>
            <a:ext uri="{FF2B5EF4-FFF2-40B4-BE49-F238E27FC236}">
              <a16:creationId xmlns:a16="http://schemas.microsoft.com/office/drawing/2014/main" id="{8E8E3B53-9DF5-45E6-A91E-031A863CDAC6}"/>
            </a:ext>
          </a:extLst>
        </xdr:cNvPr>
        <xdr:cNvSpPr txBox="1"/>
      </xdr:nvSpPr>
      <xdr:spPr>
        <a:xfrm>
          <a:off x="14846300" y="58208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54440</xdr:rowOff>
    </xdr:from>
    <xdr:to>
      <xdr:col>76</xdr:col>
      <xdr:colOff>73025</xdr:colOff>
      <xdr:row>30</xdr:row>
      <xdr:rowOff>156040</xdr:rowOff>
    </xdr:to>
    <xdr:sp macro="" textlink="">
      <xdr:nvSpPr>
        <xdr:cNvPr id="125" name="フローチャート: 判断 124">
          <a:extLst>
            <a:ext uri="{FF2B5EF4-FFF2-40B4-BE49-F238E27FC236}">
              <a16:creationId xmlns:a16="http://schemas.microsoft.com/office/drawing/2014/main" id="{588D44DA-467F-4640-94B9-260817C65045}"/>
            </a:ext>
          </a:extLst>
        </xdr:cNvPr>
        <xdr:cNvSpPr/>
      </xdr:nvSpPr>
      <xdr:spPr>
        <a:xfrm>
          <a:off x="14744700" y="5969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1905</xdr:rowOff>
    </xdr:from>
    <xdr:to>
      <xdr:col>72</xdr:col>
      <xdr:colOff>123825</xdr:colOff>
      <xdr:row>30</xdr:row>
      <xdr:rowOff>103505</xdr:rowOff>
    </xdr:to>
    <xdr:sp macro="" textlink="">
      <xdr:nvSpPr>
        <xdr:cNvPr id="126" name="フローチャート: 判断 125">
          <a:extLst>
            <a:ext uri="{FF2B5EF4-FFF2-40B4-BE49-F238E27FC236}">
              <a16:creationId xmlns:a16="http://schemas.microsoft.com/office/drawing/2014/main" id="{EC01060B-82C3-4C8E-A2E5-72CDAFE1D2CE}"/>
            </a:ext>
          </a:extLst>
        </xdr:cNvPr>
        <xdr:cNvSpPr/>
      </xdr:nvSpPr>
      <xdr:spPr>
        <a:xfrm>
          <a:off x="14033500" y="591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7" name="テキスト ボックス 126">
          <a:extLst>
            <a:ext uri="{FF2B5EF4-FFF2-40B4-BE49-F238E27FC236}">
              <a16:creationId xmlns:a16="http://schemas.microsoft.com/office/drawing/2014/main" id="{0F3CF5A6-FD9B-405A-8F89-528FCFC9AC3A}"/>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8" name="テキスト ボックス 127">
          <a:extLst>
            <a:ext uri="{FF2B5EF4-FFF2-40B4-BE49-F238E27FC236}">
              <a16:creationId xmlns:a16="http://schemas.microsoft.com/office/drawing/2014/main" id="{E1E388F1-11A7-4206-B2AA-E843B5828877}"/>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9" name="テキスト ボックス 128">
          <a:extLst>
            <a:ext uri="{FF2B5EF4-FFF2-40B4-BE49-F238E27FC236}">
              <a16:creationId xmlns:a16="http://schemas.microsoft.com/office/drawing/2014/main" id="{3D8D4C4A-05ED-45C0-8A5C-E91FDC9D6B9B}"/>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0" name="テキスト ボックス 129">
          <a:extLst>
            <a:ext uri="{FF2B5EF4-FFF2-40B4-BE49-F238E27FC236}">
              <a16:creationId xmlns:a16="http://schemas.microsoft.com/office/drawing/2014/main" id="{17D9E767-9915-4619-8C25-A88FEDEC8B96}"/>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1" name="テキスト ボックス 130">
          <a:extLst>
            <a:ext uri="{FF2B5EF4-FFF2-40B4-BE49-F238E27FC236}">
              <a16:creationId xmlns:a16="http://schemas.microsoft.com/office/drawing/2014/main" id="{EE8FA1BA-5341-48C0-89DE-0E17A0330976}"/>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118671</xdr:rowOff>
    </xdr:from>
    <xdr:to>
      <xdr:col>76</xdr:col>
      <xdr:colOff>73025</xdr:colOff>
      <xdr:row>31</xdr:row>
      <xdr:rowOff>48821</xdr:rowOff>
    </xdr:to>
    <xdr:sp macro="" textlink="">
      <xdr:nvSpPr>
        <xdr:cNvPr id="132" name="楕円 131">
          <a:extLst>
            <a:ext uri="{FF2B5EF4-FFF2-40B4-BE49-F238E27FC236}">
              <a16:creationId xmlns:a16="http://schemas.microsoft.com/office/drawing/2014/main" id="{A534FFC7-A21D-4158-ABD5-F57C096BA389}"/>
            </a:ext>
          </a:extLst>
        </xdr:cNvPr>
        <xdr:cNvSpPr/>
      </xdr:nvSpPr>
      <xdr:spPr>
        <a:xfrm>
          <a:off x="14744700" y="6033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97098</xdr:rowOff>
    </xdr:from>
    <xdr:ext cx="469744" cy="259045"/>
    <xdr:sp macro="" textlink="">
      <xdr:nvSpPr>
        <xdr:cNvPr id="133" name="債務償還比率該当値テキスト">
          <a:extLst>
            <a:ext uri="{FF2B5EF4-FFF2-40B4-BE49-F238E27FC236}">
              <a16:creationId xmlns:a16="http://schemas.microsoft.com/office/drawing/2014/main" id="{47C4AE5B-E83E-410B-A5BA-6F01E5F2CCBD}"/>
            </a:ext>
          </a:extLst>
        </xdr:cNvPr>
        <xdr:cNvSpPr txBox="1"/>
      </xdr:nvSpPr>
      <xdr:spPr>
        <a:xfrm>
          <a:off x="14846300" y="6012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87545</xdr:rowOff>
    </xdr:from>
    <xdr:to>
      <xdr:col>72</xdr:col>
      <xdr:colOff>123825</xdr:colOff>
      <xdr:row>31</xdr:row>
      <xdr:rowOff>17695</xdr:rowOff>
    </xdr:to>
    <xdr:sp macro="" textlink="">
      <xdr:nvSpPr>
        <xdr:cNvPr id="134" name="楕円 133">
          <a:extLst>
            <a:ext uri="{FF2B5EF4-FFF2-40B4-BE49-F238E27FC236}">
              <a16:creationId xmlns:a16="http://schemas.microsoft.com/office/drawing/2014/main" id="{4F18DF9B-C02F-42BB-B858-E7EB6AE0B270}"/>
            </a:ext>
          </a:extLst>
        </xdr:cNvPr>
        <xdr:cNvSpPr/>
      </xdr:nvSpPr>
      <xdr:spPr>
        <a:xfrm>
          <a:off x="14033500" y="600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138345</xdr:rowOff>
    </xdr:from>
    <xdr:to>
      <xdr:col>76</xdr:col>
      <xdr:colOff>22225</xdr:colOff>
      <xdr:row>30</xdr:row>
      <xdr:rowOff>169471</xdr:rowOff>
    </xdr:to>
    <xdr:cxnSp macro="">
      <xdr:nvCxnSpPr>
        <xdr:cNvPr id="135" name="直線コネクタ 134">
          <a:extLst>
            <a:ext uri="{FF2B5EF4-FFF2-40B4-BE49-F238E27FC236}">
              <a16:creationId xmlns:a16="http://schemas.microsoft.com/office/drawing/2014/main" id="{62D0A5D6-9BBE-4079-9CA8-49D370D03985}"/>
            </a:ext>
          </a:extLst>
        </xdr:cNvPr>
        <xdr:cNvCxnSpPr/>
      </xdr:nvCxnSpPr>
      <xdr:spPr>
        <a:xfrm>
          <a:off x="14084300" y="6053370"/>
          <a:ext cx="711200" cy="31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120032</xdr:rowOff>
    </xdr:from>
    <xdr:ext cx="469744" cy="259045"/>
    <xdr:sp macro="" textlink="">
      <xdr:nvSpPr>
        <xdr:cNvPr id="136" name="n_1aveValue債務償還比率">
          <a:extLst>
            <a:ext uri="{FF2B5EF4-FFF2-40B4-BE49-F238E27FC236}">
              <a16:creationId xmlns:a16="http://schemas.microsoft.com/office/drawing/2014/main" id="{B09F178F-023A-4741-8089-122F164735F4}"/>
            </a:ext>
          </a:extLst>
        </xdr:cNvPr>
        <xdr:cNvSpPr txBox="1"/>
      </xdr:nvSpPr>
      <xdr:spPr>
        <a:xfrm>
          <a:off x="13836727" y="5692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8822</xdr:rowOff>
    </xdr:from>
    <xdr:ext cx="469744" cy="259045"/>
    <xdr:sp macro="" textlink="">
      <xdr:nvSpPr>
        <xdr:cNvPr id="137" name="n_1mainValue債務償還比率">
          <a:extLst>
            <a:ext uri="{FF2B5EF4-FFF2-40B4-BE49-F238E27FC236}">
              <a16:creationId xmlns:a16="http://schemas.microsoft.com/office/drawing/2014/main" id="{02569B08-4E45-431F-9666-248D80E9EAA8}"/>
            </a:ext>
          </a:extLst>
        </xdr:cNvPr>
        <xdr:cNvSpPr txBox="1"/>
      </xdr:nvSpPr>
      <xdr:spPr>
        <a:xfrm>
          <a:off x="13836727" y="6095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8" name="正方形/長方形 137">
          <a:extLst>
            <a:ext uri="{FF2B5EF4-FFF2-40B4-BE49-F238E27FC236}">
              <a16:creationId xmlns:a16="http://schemas.microsoft.com/office/drawing/2014/main" id="{48B62178-96A1-4292-927F-5D61531F89AE}"/>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9" name="正方形/長方形 138">
          <a:extLst>
            <a:ext uri="{FF2B5EF4-FFF2-40B4-BE49-F238E27FC236}">
              <a16:creationId xmlns:a16="http://schemas.microsoft.com/office/drawing/2014/main" id="{17B5C8D5-E472-4B91-AD5E-A62AF99F840B}"/>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0" name="テキスト ボックス 139">
          <a:extLst>
            <a:ext uri="{FF2B5EF4-FFF2-40B4-BE49-F238E27FC236}">
              <a16:creationId xmlns:a16="http://schemas.microsoft.com/office/drawing/2014/main" id="{55991B98-B8FC-40CE-B793-AA669F145C38}"/>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1" name="テキスト ボックス 140">
          <a:extLst>
            <a:ext uri="{FF2B5EF4-FFF2-40B4-BE49-F238E27FC236}">
              <a16:creationId xmlns:a16="http://schemas.microsoft.com/office/drawing/2014/main" id="{C7AB5CA1-74B5-40BF-934A-4DBA04DE1BC7}"/>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2" name="テキスト ボックス 141">
          <a:extLst>
            <a:ext uri="{FF2B5EF4-FFF2-40B4-BE49-F238E27FC236}">
              <a16:creationId xmlns:a16="http://schemas.microsoft.com/office/drawing/2014/main" id="{9B45AFAB-BB4C-46DF-96F8-1C0AAB3CA851}"/>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3" name="テキスト ボックス 142">
          <a:extLst>
            <a:ext uri="{FF2B5EF4-FFF2-40B4-BE49-F238E27FC236}">
              <a16:creationId xmlns:a16="http://schemas.microsoft.com/office/drawing/2014/main" id="{DF155E41-E7C2-4CF7-98FC-EF1AB979C743}"/>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DBFD1C8-88F0-4910-8D44-74E9DA55E6DD}"/>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85DA3C4F-DD3A-4B6E-8C1B-CC17F8C82FF2}"/>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F30A0EBE-92F6-46B1-9424-95A209AF7E0E}"/>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9C096966-3670-4F57-B82F-6B636111FD53}"/>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愛知県春日井市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7510622-5A0B-4574-A352-96EEF8F9084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985CF33-FD43-49A1-A0D1-86CCCF351005}"/>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368DB6D5-51F9-463B-8E7E-E2CFDCD7972E}"/>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9A7A0F8-043A-4017-8EAC-A00662A5661A}"/>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D1CE3E3-C1D0-47A5-AF15-8EF3B68216E1}"/>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73BDCC19-293B-421E-B65A-B551590E6E5E}"/>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312,007
304,613
92.78
98,007,733
95,855,707
1,784,933
57,761,848
79,765,833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2BB8C32-AE08-44D8-8273-C2523E19F1FF}"/>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05D3AD5-3F7B-45DC-9B9F-23955D2300A4}"/>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AF4FE69-5DF0-470A-A304-1737DEE258C8}"/>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33.2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A55FBE7-F278-4F01-BE32-E3EB5CCE2317}"/>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B437E3C-F398-419C-A649-A06946A172E2}"/>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AA4FF2A3-5774-4A4B-B329-9F5C40092D69}"/>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F7971A16-834A-4572-9152-9059AFF769F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5B879EE-6BB1-49FE-BAFF-CC89A7C7E7C3}"/>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79824610-ED12-4B80-86F0-D8E1FDEE9F18}"/>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FC605423-C7BD-4354-9601-76E0108D5A18}"/>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982BB640-7CB5-4F19-B9CB-61CD66AEAED1}"/>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689AF052-8E54-45C3-A8E3-734EC68B661C}"/>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78618949-1C38-4346-AB41-0BFEBB6D234C}"/>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8D4E6FD-A25B-46A2-8050-770DD59421C2}"/>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37EB1672-35ED-4FC2-98AF-043E92BF54E3}"/>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E6D13BA-5442-4F1B-AD8C-48342CF09BA6}"/>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31E6C290-FEE0-43EB-A5E4-70E5C29A29C8}"/>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C6F86D1-C89A-48FB-8903-949D651A5D73}"/>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4F65CE44-69F4-4138-8003-0024CECB1004}"/>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38F7CA22-4DEF-4E2A-865D-9729EDBF576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581904AF-89F6-41FB-BB9A-150850D7F335}"/>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EEDA0C85-2190-4DCF-A87A-7F5A1115AEBF}"/>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EF558172-62DA-4E66-8BF6-F439F46CCE91}"/>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544E93FF-4075-489E-BBFA-EC33D3F3865D}"/>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9AD8F0DD-32EC-4D0C-ADF1-3BC125A8AAF9}"/>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BA48F7BD-772B-4DFE-AD82-CDD27EDE67B1}"/>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EE35D083-AFF9-48F5-A2A4-62E091211A37}"/>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406ACBE1-C875-4882-8BC4-163784F5F07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6940A15E-DC8F-448A-B157-F5ED6C41B612}"/>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DF7567A4-659D-4552-A158-4858E708697E}"/>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7EBD4D04-C1FA-49A9-892C-1BB82B2D5C66}"/>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8B6435E8-EF43-426A-931D-A85BCBDEB2C1}"/>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F1233AF6-90C9-46E6-8C2E-B25A406C9542}"/>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75D2FE84-E446-4300-BFE6-669D178A7C98}"/>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B74D0B5D-5205-402E-B5F6-7EDDF6A6B007}"/>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F143BEAB-4898-4A14-B191-6FBD0B1D728D}"/>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B9C0E831-71A4-4617-A12C-5E2C694DBED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3C5A4057-AD9A-42C6-8767-C15A3BE7D13D}"/>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E070DAF2-1363-4CA6-8950-3811D823A79B}"/>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895669AA-DEBB-47FE-BF01-D213A3703AF4}"/>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DA345ED3-87D9-4BA2-A79A-A43867D193D8}"/>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39FEE59E-8335-4344-A3BE-2241E6AD4647}"/>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BB072D03-88AA-435C-B76E-B6C6C598EDF7}"/>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5925974F-22DB-4124-A4CC-CFF561054F5B}"/>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146685</xdr:rowOff>
    </xdr:from>
    <xdr:to>
      <xdr:col>24</xdr:col>
      <xdr:colOff>62865</xdr:colOff>
      <xdr:row>42</xdr:row>
      <xdr:rowOff>13335</xdr:rowOff>
    </xdr:to>
    <xdr:cxnSp macro="">
      <xdr:nvCxnSpPr>
        <xdr:cNvPr id="56" name="直線コネクタ 55">
          <a:extLst>
            <a:ext uri="{FF2B5EF4-FFF2-40B4-BE49-F238E27FC236}">
              <a16:creationId xmlns:a16="http://schemas.microsoft.com/office/drawing/2014/main" id="{95F4F203-0653-4030-8CD4-0B531904672B}"/>
            </a:ext>
          </a:extLst>
        </xdr:cNvPr>
        <xdr:cNvCxnSpPr/>
      </xdr:nvCxnSpPr>
      <xdr:spPr>
        <a:xfrm flipV="1">
          <a:off x="4634865" y="5804535"/>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17162</xdr:rowOff>
    </xdr:from>
    <xdr:ext cx="405111" cy="259045"/>
    <xdr:sp macro="" textlink="">
      <xdr:nvSpPr>
        <xdr:cNvPr id="57" name="【道路】&#10;有形固定資産減価償却率最小値テキスト">
          <a:extLst>
            <a:ext uri="{FF2B5EF4-FFF2-40B4-BE49-F238E27FC236}">
              <a16:creationId xmlns:a16="http://schemas.microsoft.com/office/drawing/2014/main" id="{B7988521-5583-4725-9B69-5A983196AC03}"/>
            </a:ext>
          </a:extLst>
        </xdr:cNvPr>
        <xdr:cNvSpPr txBox="1"/>
      </xdr:nvSpPr>
      <xdr:spPr>
        <a:xfrm>
          <a:off x="4673600" y="721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13335</xdr:rowOff>
    </xdr:from>
    <xdr:to>
      <xdr:col>24</xdr:col>
      <xdr:colOff>152400</xdr:colOff>
      <xdr:row>42</xdr:row>
      <xdr:rowOff>13335</xdr:rowOff>
    </xdr:to>
    <xdr:cxnSp macro="">
      <xdr:nvCxnSpPr>
        <xdr:cNvPr id="58" name="直線コネクタ 57">
          <a:extLst>
            <a:ext uri="{FF2B5EF4-FFF2-40B4-BE49-F238E27FC236}">
              <a16:creationId xmlns:a16="http://schemas.microsoft.com/office/drawing/2014/main" id="{CBBF00AD-2CB5-4A49-AD29-4CE3A75DC9BE}"/>
            </a:ext>
          </a:extLst>
        </xdr:cNvPr>
        <xdr:cNvCxnSpPr/>
      </xdr:nvCxnSpPr>
      <xdr:spPr>
        <a:xfrm>
          <a:off x="4546600" y="721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93362</xdr:rowOff>
    </xdr:from>
    <xdr:ext cx="405111" cy="259045"/>
    <xdr:sp macro="" textlink="">
      <xdr:nvSpPr>
        <xdr:cNvPr id="59" name="【道路】&#10;有形固定資産減価償却率最大値テキスト">
          <a:extLst>
            <a:ext uri="{FF2B5EF4-FFF2-40B4-BE49-F238E27FC236}">
              <a16:creationId xmlns:a16="http://schemas.microsoft.com/office/drawing/2014/main" id="{9E06C045-5697-41C3-810F-3EA8BA557A5D}"/>
            </a:ext>
          </a:extLst>
        </xdr:cNvPr>
        <xdr:cNvSpPr txBox="1"/>
      </xdr:nvSpPr>
      <xdr:spPr>
        <a:xfrm>
          <a:off x="4673600" y="5579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146685</xdr:rowOff>
    </xdr:from>
    <xdr:to>
      <xdr:col>24</xdr:col>
      <xdr:colOff>152400</xdr:colOff>
      <xdr:row>33</xdr:row>
      <xdr:rowOff>146685</xdr:rowOff>
    </xdr:to>
    <xdr:cxnSp macro="">
      <xdr:nvCxnSpPr>
        <xdr:cNvPr id="60" name="直線コネクタ 59">
          <a:extLst>
            <a:ext uri="{FF2B5EF4-FFF2-40B4-BE49-F238E27FC236}">
              <a16:creationId xmlns:a16="http://schemas.microsoft.com/office/drawing/2014/main" id="{E50D360B-6E42-4F86-B8F6-EFCBA0F8CFA5}"/>
            </a:ext>
          </a:extLst>
        </xdr:cNvPr>
        <xdr:cNvCxnSpPr/>
      </xdr:nvCxnSpPr>
      <xdr:spPr>
        <a:xfrm>
          <a:off x="4546600" y="5804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28592</xdr:rowOff>
    </xdr:from>
    <xdr:ext cx="405111" cy="259045"/>
    <xdr:sp macro="" textlink="">
      <xdr:nvSpPr>
        <xdr:cNvPr id="61" name="【道路】&#10;有形固定資産減価償却率平均値テキスト">
          <a:extLst>
            <a:ext uri="{FF2B5EF4-FFF2-40B4-BE49-F238E27FC236}">
              <a16:creationId xmlns:a16="http://schemas.microsoft.com/office/drawing/2014/main" id="{82B27E0F-279D-4F26-8011-193595D0CE7B}"/>
            </a:ext>
          </a:extLst>
        </xdr:cNvPr>
        <xdr:cNvSpPr txBox="1"/>
      </xdr:nvSpPr>
      <xdr:spPr>
        <a:xfrm>
          <a:off x="4673600" y="6372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50165</xdr:rowOff>
    </xdr:from>
    <xdr:to>
      <xdr:col>24</xdr:col>
      <xdr:colOff>114300</xdr:colOff>
      <xdr:row>37</xdr:row>
      <xdr:rowOff>151765</xdr:rowOff>
    </xdr:to>
    <xdr:sp macro="" textlink="">
      <xdr:nvSpPr>
        <xdr:cNvPr id="62" name="フローチャート: 判断 61">
          <a:extLst>
            <a:ext uri="{FF2B5EF4-FFF2-40B4-BE49-F238E27FC236}">
              <a16:creationId xmlns:a16="http://schemas.microsoft.com/office/drawing/2014/main" id="{9E1BA690-4087-42A9-BEF3-15B3C2F62421}"/>
            </a:ext>
          </a:extLst>
        </xdr:cNvPr>
        <xdr:cNvSpPr/>
      </xdr:nvSpPr>
      <xdr:spPr>
        <a:xfrm>
          <a:off x="45847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84455</xdr:rowOff>
    </xdr:from>
    <xdr:to>
      <xdr:col>20</xdr:col>
      <xdr:colOff>38100</xdr:colOff>
      <xdr:row>38</xdr:row>
      <xdr:rowOff>14605</xdr:rowOff>
    </xdr:to>
    <xdr:sp macro="" textlink="">
      <xdr:nvSpPr>
        <xdr:cNvPr id="63" name="フローチャート: 判断 62">
          <a:extLst>
            <a:ext uri="{FF2B5EF4-FFF2-40B4-BE49-F238E27FC236}">
              <a16:creationId xmlns:a16="http://schemas.microsoft.com/office/drawing/2014/main" id="{1B17F82D-6DFB-43C5-96A6-7489F12A666A}"/>
            </a:ext>
          </a:extLst>
        </xdr:cNvPr>
        <xdr:cNvSpPr/>
      </xdr:nvSpPr>
      <xdr:spPr>
        <a:xfrm>
          <a:off x="3746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130175</xdr:rowOff>
    </xdr:from>
    <xdr:to>
      <xdr:col>15</xdr:col>
      <xdr:colOff>101600</xdr:colOff>
      <xdr:row>38</xdr:row>
      <xdr:rowOff>60325</xdr:rowOff>
    </xdr:to>
    <xdr:sp macro="" textlink="">
      <xdr:nvSpPr>
        <xdr:cNvPr id="64" name="フローチャート: 判断 63">
          <a:extLst>
            <a:ext uri="{FF2B5EF4-FFF2-40B4-BE49-F238E27FC236}">
              <a16:creationId xmlns:a16="http://schemas.microsoft.com/office/drawing/2014/main" id="{CE25061E-EAD8-4346-BC1C-36FBF70C6E53}"/>
            </a:ext>
          </a:extLst>
        </xdr:cNvPr>
        <xdr:cNvSpPr/>
      </xdr:nvSpPr>
      <xdr:spPr>
        <a:xfrm>
          <a:off x="2857500" y="64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13970</xdr:rowOff>
    </xdr:from>
    <xdr:to>
      <xdr:col>10</xdr:col>
      <xdr:colOff>165100</xdr:colOff>
      <xdr:row>38</xdr:row>
      <xdr:rowOff>115570</xdr:rowOff>
    </xdr:to>
    <xdr:sp macro="" textlink="">
      <xdr:nvSpPr>
        <xdr:cNvPr id="65" name="フローチャート: 判断 64">
          <a:extLst>
            <a:ext uri="{FF2B5EF4-FFF2-40B4-BE49-F238E27FC236}">
              <a16:creationId xmlns:a16="http://schemas.microsoft.com/office/drawing/2014/main" id="{96E8DA61-AEC8-49DF-B5FF-FDA3A3D00443}"/>
            </a:ext>
          </a:extLst>
        </xdr:cNvPr>
        <xdr:cNvSpPr/>
      </xdr:nvSpPr>
      <xdr:spPr>
        <a:xfrm>
          <a:off x="1968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3D7B87BD-A246-4C24-94B8-4B6C243D72F1}"/>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6D49807F-9FE9-441B-9475-741DD4F6D513}"/>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35B5809E-5916-40E7-8D0C-5B11EC39BB75}"/>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4AB8076A-5F1B-497B-9EFB-0BF200004FAE}"/>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2434E4DB-0577-4855-9848-2BE205738BE1}"/>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164465</xdr:rowOff>
    </xdr:from>
    <xdr:to>
      <xdr:col>24</xdr:col>
      <xdr:colOff>114300</xdr:colOff>
      <xdr:row>37</xdr:row>
      <xdr:rowOff>94615</xdr:rowOff>
    </xdr:to>
    <xdr:sp macro="" textlink="">
      <xdr:nvSpPr>
        <xdr:cNvPr id="71" name="楕円 70">
          <a:extLst>
            <a:ext uri="{FF2B5EF4-FFF2-40B4-BE49-F238E27FC236}">
              <a16:creationId xmlns:a16="http://schemas.microsoft.com/office/drawing/2014/main" id="{D63C9485-8DD8-45E0-B8C6-8165DE2110EC}"/>
            </a:ext>
          </a:extLst>
        </xdr:cNvPr>
        <xdr:cNvSpPr/>
      </xdr:nvSpPr>
      <xdr:spPr>
        <a:xfrm>
          <a:off x="4584700" y="633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15892</xdr:rowOff>
    </xdr:from>
    <xdr:ext cx="405111" cy="259045"/>
    <xdr:sp macro="" textlink="">
      <xdr:nvSpPr>
        <xdr:cNvPr id="72" name="【道路】&#10;有形固定資産減価償却率該当値テキスト">
          <a:extLst>
            <a:ext uri="{FF2B5EF4-FFF2-40B4-BE49-F238E27FC236}">
              <a16:creationId xmlns:a16="http://schemas.microsoft.com/office/drawing/2014/main" id="{33E95E8C-9BA8-4892-99AC-B732A0A205C5}"/>
            </a:ext>
          </a:extLst>
        </xdr:cNvPr>
        <xdr:cNvSpPr txBox="1"/>
      </xdr:nvSpPr>
      <xdr:spPr>
        <a:xfrm>
          <a:off x="4673600" y="618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27305</xdr:rowOff>
    </xdr:from>
    <xdr:to>
      <xdr:col>20</xdr:col>
      <xdr:colOff>38100</xdr:colOff>
      <xdr:row>37</xdr:row>
      <xdr:rowOff>128905</xdr:rowOff>
    </xdr:to>
    <xdr:sp macro="" textlink="">
      <xdr:nvSpPr>
        <xdr:cNvPr id="73" name="楕円 72">
          <a:extLst>
            <a:ext uri="{FF2B5EF4-FFF2-40B4-BE49-F238E27FC236}">
              <a16:creationId xmlns:a16="http://schemas.microsoft.com/office/drawing/2014/main" id="{78F90A6C-D2F4-4B45-8F3C-EB203974F792}"/>
            </a:ext>
          </a:extLst>
        </xdr:cNvPr>
        <xdr:cNvSpPr/>
      </xdr:nvSpPr>
      <xdr:spPr>
        <a:xfrm>
          <a:off x="3746500" y="637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43815</xdr:rowOff>
    </xdr:from>
    <xdr:to>
      <xdr:col>24</xdr:col>
      <xdr:colOff>63500</xdr:colOff>
      <xdr:row>37</xdr:row>
      <xdr:rowOff>78105</xdr:rowOff>
    </xdr:to>
    <xdr:cxnSp macro="">
      <xdr:nvCxnSpPr>
        <xdr:cNvPr id="74" name="直線コネクタ 73">
          <a:extLst>
            <a:ext uri="{FF2B5EF4-FFF2-40B4-BE49-F238E27FC236}">
              <a16:creationId xmlns:a16="http://schemas.microsoft.com/office/drawing/2014/main" id="{8861E1FE-5892-4E75-A8E2-E40E242EB3B7}"/>
            </a:ext>
          </a:extLst>
        </xdr:cNvPr>
        <xdr:cNvCxnSpPr/>
      </xdr:nvCxnSpPr>
      <xdr:spPr>
        <a:xfrm flipV="1">
          <a:off x="3797300" y="638746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59690</xdr:rowOff>
    </xdr:from>
    <xdr:to>
      <xdr:col>15</xdr:col>
      <xdr:colOff>101600</xdr:colOff>
      <xdr:row>37</xdr:row>
      <xdr:rowOff>161290</xdr:rowOff>
    </xdr:to>
    <xdr:sp macro="" textlink="">
      <xdr:nvSpPr>
        <xdr:cNvPr id="75" name="楕円 74">
          <a:extLst>
            <a:ext uri="{FF2B5EF4-FFF2-40B4-BE49-F238E27FC236}">
              <a16:creationId xmlns:a16="http://schemas.microsoft.com/office/drawing/2014/main" id="{283FC3C1-FBA2-4563-B8EB-64AA11BC5682}"/>
            </a:ext>
          </a:extLst>
        </xdr:cNvPr>
        <xdr:cNvSpPr/>
      </xdr:nvSpPr>
      <xdr:spPr>
        <a:xfrm>
          <a:off x="28575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78105</xdr:rowOff>
    </xdr:from>
    <xdr:to>
      <xdr:col>19</xdr:col>
      <xdr:colOff>177800</xdr:colOff>
      <xdr:row>37</xdr:row>
      <xdr:rowOff>110490</xdr:rowOff>
    </xdr:to>
    <xdr:cxnSp macro="">
      <xdr:nvCxnSpPr>
        <xdr:cNvPr id="76" name="直線コネクタ 75">
          <a:extLst>
            <a:ext uri="{FF2B5EF4-FFF2-40B4-BE49-F238E27FC236}">
              <a16:creationId xmlns:a16="http://schemas.microsoft.com/office/drawing/2014/main" id="{1CB1BC02-0C08-45EF-B4AA-6CA4056D10A5}"/>
            </a:ext>
          </a:extLst>
        </xdr:cNvPr>
        <xdr:cNvCxnSpPr/>
      </xdr:nvCxnSpPr>
      <xdr:spPr>
        <a:xfrm flipV="1">
          <a:off x="2908300" y="642175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5732</xdr:rowOff>
    </xdr:from>
    <xdr:ext cx="405111" cy="259045"/>
    <xdr:sp macro="" textlink="">
      <xdr:nvSpPr>
        <xdr:cNvPr id="77" name="n_1aveValue【道路】&#10;有形固定資産減価償却率">
          <a:extLst>
            <a:ext uri="{FF2B5EF4-FFF2-40B4-BE49-F238E27FC236}">
              <a16:creationId xmlns:a16="http://schemas.microsoft.com/office/drawing/2014/main" id="{3A6EDA45-1B01-4048-8569-89B5A6B8F0B6}"/>
            </a:ext>
          </a:extLst>
        </xdr:cNvPr>
        <xdr:cNvSpPr txBox="1"/>
      </xdr:nvSpPr>
      <xdr:spPr>
        <a:xfrm>
          <a:off x="3582044" y="652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51452</xdr:rowOff>
    </xdr:from>
    <xdr:ext cx="405111" cy="259045"/>
    <xdr:sp macro="" textlink="">
      <xdr:nvSpPr>
        <xdr:cNvPr id="78" name="n_2aveValue【道路】&#10;有形固定資産減価償却率">
          <a:extLst>
            <a:ext uri="{FF2B5EF4-FFF2-40B4-BE49-F238E27FC236}">
              <a16:creationId xmlns:a16="http://schemas.microsoft.com/office/drawing/2014/main" id="{EE0AE1B8-C2A5-469E-B4D2-97182D509B86}"/>
            </a:ext>
          </a:extLst>
        </xdr:cNvPr>
        <xdr:cNvSpPr txBox="1"/>
      </xdr:nvSpPr>
      <xdr:spPr>
        <a:xfrm>
          <a:off x="2705744" y="656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132097</xdr:rowOff>
    </xdr:from>
    <xdr:ext cx="405111" cy="259045"/>
    <xdr:sp macro="" textlink="">
      <xdr:nvSpPr>
        <xdr:cNvPr id="79" name="n_3aveValue【道路】&#10;有形固定資産減価償却率">
          <a:extLst>
            <a:ext uri="{FF2B5EF4-FFF2-40B4-BE49-F238E27FC236}">
              <a16:creationId xmlns:a16="http://schemas.microsoft.com/office/drawing/2014/main" id="{6354CB86-58F3-448B-BE9B-81E58B33D53A}"/>
            </a:ext>
          </a:extLst>
        </xdr:cNvPr>
        <xdr:cNvSpPr txBox="1"/>
      </xdr:nvSpPr>
      <xdr:spPr>
        <a:xfrm>
          <a:off x="1816744" y="630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145432</xdr:rowOff>
    </xdr:from>
    <xdr:ext cx="405111" cy="259045"/>
    <xdr:sp macro="" textlink="">
      <xdr:nvSpPr>
        <xdr:cNvPr id="80" name="n_1mainValue【道路】&#10;有形固定資産減価償却率">
          <a:extLst>
            <a:ext uri="{FF2B5EF4-FFF2-40B4-BE49-F238E27FC236}">
              <a16:creationId xmlns:a16="http://schemas.microsoft.com/office/drawing/2014/main" id="{1709882C-4CD3-49A1-A9FC-39499CE40EF8}"/>
            </a:ext>
          </a:extLst>
        </xdr:cNvPr>
        <xdr:cNvSpPr txBox="1"/>
      </xdr:nvSpPr>
      <xdr:spPr>
        <a:xfrm>
          <a:off x="3582044" y="614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6367</xdr:rowOff>
    </xdr:from>
    <xdr:ext cx="405111" cy="259045"/>
    <xdr:sp macro="" textlink="">
      <xdr:nvSpPr>
        <xdr:cNvPr id="81" name="n_2mainValue【道路】&#10;有形固定資産減価償却率">
          <a:extLst>
            <a:ext uri="{FF2B5EF4-FFF2-40B4-BE49-F238E27FC236}">
              <a16:creationId xmlns:a16="http://schemas.microsoft.com/office/drawing/2014/main" id="{43B64F79-BDDF-4DA9-966D-86EE10A6D155}"/>
            </a:ext>
          </a:extLst>
        </xdr:cNvPr>
        <xdr:cNvSpPr txBox="1"/>
      </xdr:nvSpPr>
      <xdr:spPr>
        <a:xfrm>
          <a:off x="2705744" y="617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a:extLst>
            <a:ext uri="{FF2B5EF4-FFF2-40B4-BE49-F238E27FC236}">
              <a16:creationId xmlns:a16="http://schemas.microsoft.com/office/drawing/2014/main" id="{DAF7D831-BA18-45B3-8A0A-4D6547BDC432}"/>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a:extLst>
            <a:ext uri="{FF2B5EF4-FFF2-40B4-BE49-F238E27FC236}">
              <a16:creationId xmlns:a16="http://schemas.microsoft.com/office/drawing/2014/main" id="{870443DE-A685-420A-9C5D-6019C736635B}"/>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a:extLst>
            <a:ext uri="{FF2B5EF4-FFF2-40B4-BE49-F238E27FC236}">
              <a16:creationId xmlns:a16="http://schemas.microsoft.com/office/drawing/2014/main" id="{70A7CE77-AFA8-4722-B7CD-8B38F896AF0C}"/>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a:extLst>
            <a:ext uri="{FF2B5EF4-FFF2-40B4-BE49-F238E27FC236}">
              <a16:creationId xmlns:a16="http://schemas.microsoft.com/office/drawing/2014/main" id="{B709A021-92FA-4104-8E5B-794BDFF8F778}"/>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a:extLst>
            <a:ext uri="{FF2B5EF4-FFF2-40B4-BE49-F238E27FC236}">
              <a16:creationId xmlns:a16="http://schemas.microsoft.com/office/drawing/2014/main" id="{DF08098D-2E76-4C8A-901F-0E5BC462FC0A}"/>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a:extLst>
            <a:ext uri="{FF2B5EF4-FFF2-40B4-BE49-F238E27FC236}">
              <a16:creationId xmlns:a16="http://schemas.microsoft.com/office/drawing/2014/main" id="{EA8E85F6-7114-4E11-B6F8-13E9FBBC5FCD}"/>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a:extLst>
            <a:ext uri="{FF2B5EF4-FFF2-40B4-BE49-F238E27FC236}">
              <a16:creationId xmlns:a16="http://schemas.microsoft.com/office/drawing/2014/main" id="{090FE6F3-A8BF-4206-8CC2-27245AE2D63C}"/>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a:extLst>
            <a:ext uri="{FF2B5EF4-FFF2-40B4-BE49-F238E27FC236}">
              <a16:creationId xmlns:a16="http://schemas.microsoft.com/office/drawing/2014/main" id="{EEF196F5-07CB-4A98-BFBE-35FE738482B4}"/>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a:extLst>
            <a:ext uri="{FF2B5EF4-FFF2-40B4-BE49-F238E27FC236}">
              <a16:creationId xmlns:a16="http://schemas.microsoft.com/office/drawing/2014/main" id="{2A10DB12-AAF3-46EB-A169-76E060627A6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a:extLst>
            <a:ext uri="{FF2B5EF4-FFF2-40B4-BE49-F238E27FC236}">
              <a16:creationId xmlns:a16="http://schemas.microsoft.com/office/drawing/2014/main" id="{C29A091E-70E4-4F43-84C5-49ACBF47364E}"/>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2" name="直線コネクタ 91">
          <a:extLst>
            <a:ext uri="{FF2B5EF4-FFF2-40B4-BE49-F238E27FC236}">
              <a16:creationId xmlns:a16="http://schemas.microsoft.com/office/drawing/2014/main" id="{F3F16627-B9F2-4759-9FCC-852F9346B799}"/>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3" name="テキスト ボックス 92">
          <a:extLst>
            <a:ext uri="{FF2B5EF4-FFF2-40B4-BE49-F238E27FC236}">
              <a16:creationId xmlns:a16="http://schemas.microsoft.com/office/drawing/2014/main" id="{7792B569-E868-4FAF-BD42-B45BBA6DBE28}"/>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4" name="直線コネクタ 93">
          <a:extLst>
            <a:ext uri="{FF2B5EF4-FFF2-40B4-BE49-F238E27FC236}">
              <a16:creationId xmlns:a16="http://schemas.microsoft.com/office/drawing/2014/main" id="{047A5ABF-6877-4FFB-8EF2-CB94F8E1AF6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5" name="テキスト ボックス 94">
          <a:extLst>
            <a:ext uri="{FF2B5EF4-FFF2-40B4-BE49-F238E27FC236}">
              <a16:creationId xmlns:a16="http://schemas.microsoft.com/office/drawing/2014/main" id="{998DDC66-9D21-41D6-A084-B2F89EF12DD4}"/>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6" name="直線コネクタ 95">
          <a:extLst>
            <a:ext uri="{FF2B5EF4-FFF2-40B4-BE49-F238E27FC236}">
              <a16:creationId xmlns:a16="http://schemas.microsoft.com/office/drawing/2014/main" id="{FCE63E29-9710-4528-B727-CC8757BB25D4}"/>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97" name="テキスト ボックス 96">
          <a:extLst>
            <a:ext uri="{FF2B5EF4-FFF2-40B4-BE49-F238E27FC236}">
              <a16:creationId xmlns:a16="http://schemas.microsoft.com/office/drawing/2014/main" id="{9C172D69-4C4B-442E-AE8E-C478AA9DC852}"/>
            </a:ext>
          </a:extLst>
        </xdr:cNvPr>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8" name="直線コネクタ 97">
          <a:extLst>
            <a:ext uri="{FF2B5EF4-FFF2-40B4-BE49-F238E27FC236}">
              <a16:creationId xmlns:a16="http://schemas.microsoft.com/office/drawing/2014/main" id="{4D45705D-8E48-4581-BE29-41E3E91FBCB2}"/>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99" name="テキスト ボックス 98">
          <a:extLst>
            <a:ext uri="{FF2B5EF4-FFF2-40B4-BE49-F238E27FC236}">
              <a16:creationId xmlns:a16="http://schemas.microsoft.com/office/drawing/2014/main" id="{5BEE5048-08E6-45C2-9B50-3E58B63E9D21}"/>
            </a:ext>
          </a:extLst>
        </xdr:cNvPr>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a:extLst>
            <a:ext uri="{FF2B5EF4-FFF2-40B4-BE49-F238E27FC236}">
              <a16:creationId xmlns:a16="http://schemas.microsoft.com/office/drawing/2014/main" id="{211D3AE0-36D6-45FB-A1AC-68168660B80E}"/>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1" name="テキスト ボックス 100">
          <a:extLst>
            <a:ext uri="{FF2B5EF4-FFF2-40B4-BE49-F238E27FC236}">
              <a16:creationId xmlns:a16="http://schemas.microsoft.com/office/drawing/2014/main" id="{E7E13556-23D1-4820-B4AE-4BA1DA343886}"/>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a:extLst>
            <a:ext uri="{FF2B5EF4-FFF2-40B4-BE49-F238E27FC236}">
              <a16:creationId xmlns:a16="http://schemas.microsoft.com/office/drawing/2014/main" id="{FC89BA52-BA92-4848-A18B-B87DE2B50544}"/>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158862</xdr:rowOff>
    </xdr:from>
    <xdr:to>
      <xdr:col>54</xdr:col>
      <xdr:colOff>189865</xdr:colOff>
      <xdr:row>41</xdr:row>
      <xdr:rowOff>72771</xdr:rowOff>
    </xdr:to>
    <xdr:cxnSp macro="">
      <xdr:nvCxnSpPr>
        <xdr:cNvPr id="103" name="直線コネクタ 102">
          <a:extLst>
            <a:ext uri="{FF2B5EF4-FFF2-40B4-BE49-F238E27FC236}">
              <a16:creationId xmlns:a16="http://schemas.microsoft.com/office/drawing/2014/main" id="{AE3F722E-F558-47E3-A1D7-317EAD67FBFB}"/>
            </a:ext>
          </a:extLst>
        </xdr:cNvPr>
        <xdr:cNvCxnSpPr/>
      </xdr:nvCxnSpPr>
      <xdr:spPr>
        <a:xfrm flipV="1">
          <a:off x="10476865" y="5816712"/>
          <a:ext cx="0" cy="1285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76598</xdr:rowOff>
    </xdr:from>
    <xdr:ext cx="469744" cy="259045"/>
    <xdr:sp macro="" textlink="">
      <xdr:nvSpPr>
        <xdr:cNvPr id="104" name="【道路】&#10;一人当たり延長最小値テキスト">
          <a:extLst>
            <a:ext uri="{FF2B5EF4-FFF2-40B4-BE49-F238E27FC236}">
              <a16:creationId xmlns:a16="http://schemas.microsoft.com/office/drawing/2014/main" id="{679B1859-573E-45A0-B589-FB454382C93D}"/>
            </a:ext>
          </a:extLst>
        </xdr:cNvPr>
        <xdr:cNvSpPr txBox="1"/>
      </xdr:nvSpPr>
      <xdr:spPr>
        <a:xfrm>
          <a:off x="10515600" y="7106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72771</xdr:rowOff>
    </xdr:from>
    <xdr:to>
      <xdr:col>55</xdr:col>
      <xdr:colOff>88900</xdr:colOff>
      <xdr:row>41</xdr:row>
      <xdr:rowOff>72771</xdr:rowOff>
    </xdr:to>
    <xdr:cxnSp macro="">
      <xdr:nvCxnSpPr>
        <xdr:cNvPr id="105" name="直線コネクタ 104">
          <a:extLst>
            <a:ext uri="{FF2B5EF4-FFF2-40B4-BE49-F238E27FC236}">
              <a16:creationId xmlns:a16="http://schemas.microsoft.com/office/drawing/2014/main" id="{307DE5C1-5B83-4ED2-A4D4-61E6624DBF91}"/>
            </a:ext>
          </a:extLst>
        </xdr:cNvPr>
        <xdr:cNvCxnSpPr/>
      </xdr:nvCxnSpPr>
      <xdr:spPr>
        <a:xfrm>
          <a:off x="10388600" y="7102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105539</xdr:rowOff>
    </xdr:from>
    <xdr:ext cx="534377" cy="259045"/>
    <xdr:sp macro="" textlink="">
      <xdr:nvSpPr>
        <xdr:cNvPr id="106" name="【道路】&#10;一人当たり延長最大値テキスト">
          <a:extLst>
            <a:ext uri="{FF2B5EF4-FFF2-40B4-BE49-F238E27FC236}">
              <a16:creationId xmlns:a16="http://schemas.microsoft.com/office/drawing/2014/main" id="{11CE012A-8606-4083-8AAE-47EF3EA712D9}"/>
            </a:ext>
          </a:extLst>
        </xdr:cNvPr>
        <xdr:cNvSpPr txBox="1"/>
      </xdr:nvSpPr>
      <xdr:spPr>
        <a:xfrm>
          <a:off x="10515600" y="559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158862</xdr:rowOff>
    </xdr:from>
    <xdr:to>
      <xdr:col>55</xdr:col>
      <xdr:colOff>88900</xdr:colOff>
      <xdr:row>33</xdr:row>
      <xdr:rowOff>158862</xdr:rowOff>
    </xdr:to>
    <xdr:cxnSp macro="">
      <xdr:nvCxnSpPr>
        <xdr:cNvPr id="107" name="直線コネクタ 106">
          <a:extLst>
            <a:ext uri="{FF2B5EF4-FFF2-40B4-BE49-F238E27FC236}">
              <a16:creationId xmlns:a16="http://schemas.microsoft.com/office/drawing/2014/main" id="{48EF6F9C-C992-41AB-A6E7-DB3C0AE436DA}"/>
            </a:ext>
          </a:extLst>
        </xdr:cNvPr>
        <xdr:cNvCxnSpPr/>
      </xdr:nvCxnSpPr>
      <xdr:spPr>
        <a:xfrm>
          <a:off x="10388600" y="5816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146072</xdr:rowOff>
    </xdr:from>
    <xdr:ext cx="469744" cy="259045"/>
    <xdr:sp macro="" textlink="">
      <xdr:nvSpPr>
        <xdr:cNvPr id="108" name="【道路】&#10;一人当たり延長平均値テキスト">
          <a:extLst>
            <a:ext uri="{FF2B5EF4-FFF2-40B4-BE49-F238E27FC236}">
              <a16:creationId xmlns:a16="http://schemas.microsoft.com/office/drawing/2014/main" id="{1A4A98DE-F352-4486-97F3-571C9029FB89}"/>
            </a:ext>
          </a:extLst>
        </xdr:cNvPr>
        <xdr:cNvSpPr txBox="1"/>
      </xdr:nvSpPr>
      <xdr:spPr>
        <a:xfrm>
          <a:off x="10515600" y="66611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123195</xdr:rowOff>
    </xdr:from>
    <xdr:to>
      <xdr:col>55</xdr:col>
      <xdr:colOff>50800</xdr:colOff>
      <xdr:row>40</xdr:row>
      <xdr:rowOff>53345</xdr:rowOff>
    </xdr:to>
    <xdr:sp macro="" textlink="">
      <xdr:nvSpPr>
        <xdr:cNvPr id="109" name="フローチャート: 判断 108">
          <a:extLst>
            <a:ext uri="{FF2B5EF4-FFF2-40B4-BE49-F238E27FC236}">
              <a16:creationId xmlns:a16="http://schemas.microsoft.com/office/drawing/2014/main" id="{56C569AD-F056-41CE-A2AD-426A2C00CC68}"/>
            </a:ext>
          </a:extLst>
        </xdr:cNvPr>
        <xdr:cNvSpPr/>
      </xdr:nvSpPr>
      <xdr:spPr>
        <a:xfrm>
          <a:off x="10426700" y="680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142855</xdr:rowOff>
    </xdr:from>
    <xdr:to>
      <xdr:col>50</xdr:col>
      <xdr:colOff>165100</xdr:colOff>
      <xdr:row>40</xdr:row>
      <xdr:rowOff>73005</xdr:rowOff>
    </xdr:to>
    <xdr:sp macro="" textlink="">
      <xdr:nvSpPr>
        <xdr:cNvPr id="110" name="フローチャート: 判断 109">
          <a:extLst>
            <a:ext uri="{FF2B5EF4-FFF2-40B4-BE49-F238E27FC236}">
              <a16:creationId xmlns:a16="http://schemas.microsoft.com/office/drawing/2014/main" id="{5D8D813D-9C6A-43AF-89A0-D4914A4F4CF8}"/>
            </a:ext>
          </a:extLst>
        </xdr:cNvPr>
        <xdr:cNvSpPr/>
      </xdr:nvSpPr>
      <xdr:spPr>
        <a:xfrm>
          <a:off x="9588500" y="682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165440</xdr:rowOff>
    </xdr:from>
    <xdr:to>
      <xdr:col>46</xdr:col>
      <xdr:colOff>38100</xdr:colOff>
      <xdr:row>40</xdr:row>
      <xdr:rowOff>95590</xdr:rowOff>
    </xdr:to>
    <xdr:sp macro="" textlink="">
      <xdr:nvSpPr>
        <xdr:cNvPr id="111" name="フローチャート: 判断 110">
          <a:extLst>
            <a:ext uri="{FF2B5EF4-FFF2-40B4-BE49-F238E27FC236}">
              <a16:creationId xmlns:a16="http://schemas.microsoft.com/office/drawing/2014/main" id="{B817BF61-37C8-49CB-8942-B6E8EE347D35}"/>
            </a:ext>
          </a:extLst>
        </xdr:cNvPr>
        <xdr:cNvSpPr/>
      </xdr:nvSpPr>
      <xdr:spPr>
        <a:xfrm>
          <a:off x="8699500" y="685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2266</xdr:rowOff>
    </xdr:from>
    <xdr:to>
      <xdr:col>41</xdr:col>
      <xdr:colOff>101600</xdr:colOff>
      <xdr:row>40</xdr:row>
      <xdr:rowOff>103866</xdr:rowOff>
    </xdr:to>
    <xdr:sp macro="" textlink="">
      <xdr:nvSpPr>
        <xdr:cNvPr id="112" name="フローチャート: 判断 111">
          <a:extLst>
            <a:ext uri="{FF2B5EF4-FFF2-40B4-BE49-F238E27FC236}">
              <a16:creationId xmlns:a16="http://schemas.microsoft.com/office/drawing/2014/main" id="{15705539-60C5-4523-BFD4-1CF8216D9A98}"/>
            </a:ext>
          </a:extLst>
        </xdr:cNvPr>
        <xdr:cNvSpPr/>
      </xdr:nvSpPr>
      <xdr:spPr>
        <a:xfrm>
          <a:off x="7810500" y="686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AB1CDC73-94A1-46A9-947E-3F7287AD85C3}"/>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339A9E11-657D-4AEC-8E93-51B25C4D08D7}"/>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1E1456EE-912A-4D31-898E-F147C7839769}"/>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4620BFFF-317A-40E2-BDBE-84ED99D76B26}"/>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E039C2D6-E70E-47A3-8228-87D36AB6C0BC}"/>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61976</xdr:rowOff>
    </xdr:from>
    <xdr:to>
      <xdr:col>55</xdr:col>
      <xdr:colOff>50800</xdr:colOff>
      <xdr:row>40</xdr:row>
      <xdr:rowOff>163576</xdr:rowOff>
    </xdr:to>
    <xdr:sp macro="" textlink="">
      <xdr:nvSpPr>
        <xdr:cNvPr id="118" name="楕円 117">
          <a:extLst>
            <a:ext uri="{FF2B5EF4-FFF2-40B4-BE49-F238E27FC236}">
              <a16:creationId xmlns:a16="http://schemas.microsoft.com/office/drawing/2014/main" id="{07D5BB54-A9E6-4575-9F43-873374531372}"/>
            </a:ext>
          </a:extLst>
        </xdr:cNvPr>
        <xdr:cNvSpPr/>
      </xdr:nvSpPr>
      <xdr:spPr>
        <a:xfrm>
          <a:off x="10426700" y="691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40403</xdr:rowOff>
    </xdr:from>
    <xdr:ext cx="469744" cy="259045"/>
    <xdr:sp macro="" textlink="">
      <xdr:nvSpPr>
        <xdr:cNvPr id="119" name="【道路】&#10;一人当たり延長該当値テキスト">
          <a:extLst>
            <a:ext uri="{FF2B5EF4-FFF2-40B4-BE49-F238E27FC236}">
              <a16:creationId xmlns:a16="http://schemas.microsoft.com/office/drawing/2014/main" id="{F6F58AC9-E57D-44D3-93A0-2D855477AA35}"/>
            </a:ext>
          </a:extLst>
        </xdr:cNvPr>
        <xdr:cNvSpPr txBox="1"/>
      </xdr:nvSpPr>
      <xdr:spPr>
        <a:xfrm>
          <a:off x="10515600" y="689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61702</xdr:rowOff>
    </xdr:from>
    <xdr:to>
      <xdr:col>50</xdr:col>
      <xdr:colOff>165100</xdr:colOff>
      <xdr:row>40</xdr:row>
      <xdr:rowOff>163302</xdr:rowOff>
    </xdr:to>
    <xdr:sp macro="" textlink="">
      <xdr:nvSpPr>
        <xdr:cNvPr id="120" name="楕円 119">
          <a:extLst>
            <a:ext uri="{FF2B5EF4-FFF2-40B4-BE49-F238E27FC236}">
              <a16:creationId xmlns:a16="http://schemas.microsoft.com/office/drawing/2014/main" id="{D39EEEF6-DA58-4F92-8A82-EFA23A3C4A03}"/>
            </a:ext>
          </a:extLst>
        </xdr:cNvPr>
        <xdr:cNvSpPr/>
      </xdr:nvSpPr>
      <xdr:spPr>
        <a:xfrm>
          <a:off x="9588500" y="6919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112502</xdr:rowOff>
    </xdr:from>
    <xdr:to>
      <xdr:col>55</xdr:col>
      <xdr:colOff>0</xdr:colOff>
      <xdr:row>40</xdr:row>
      <xdr:rowOff>112776</xdr:rowOff>
    </xdr:to>
    <xdr:cxnSp macro="">
      <xdr:nvCxnSpPr>
        <xdr:cNvPr id="121" name="直線コネクタ 120">
          <a:extLst>
            <a:ext uri="{FF2B5EF4-FFF2-40B4-BE49-F238E27FC236}">
              <a16:creationId xmlns:a16="http://schemas.microsoft.com/office/drawing/2014/main" id="{BE2D256C-CDAC-4C7B-B1C1-9CA609A5F89F}"/>
            </a:ext>
          </a:extLst>
        </xdr:cNvPr>
        <xdr:cNvCxnSpPr/>
      </xdr:nvCxnSpPr>
      <xdr:spPr>
        <a:xfrm>
          <a:off x="9639300" y="6970502"/>
          <a:ext cx="8382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61793</xdr:rowOff>
    </xdr:from>
    <xdr:to>
      <xdr:col>46</xdr:col>
      <xdr:colOff>38100</xdr:colOff>
      <xdr:row>40</xdr:row>
      <xdr:rowOff>163393</xdr:rowOff>
    </xdr:to>
    <xdr:sp macro="" textlink="">
      <xdr:nvSpPr>
        <xdr:cNvPr id="122" name="楕円 121">
          <a:extLst>
            <a:ext uri="{FF2B5EF4-FFF2-40B4-BE49-F238E27FC236}">
              <a16:creationId xmlns:a16="http://schemas.microsoft.com/office/drawing/2014/main" id="{3E45D2B1-84F3-4BDF-B72F-27AC78A95B0E}"/>
            </a:ext>
          </a:extLst>
        </xdr:cNvPr>
        <xdr:cNvSpPr/>
      </xdr:nvSpPr>
      <xdr:spPr>
        <a:xfrm>
          <a:off x="8699500" y="691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112502</xdr:rowOff>
    </xdr:from>
    <xdr:to>
      <xdr:col>50</xdr:col>
      <xdr:colOff>114300</xdr:colOff>
      <xdr:row>40</xdr:row>
      <xdr:rowOff>112593</xdr:rowOff>
    </xdr:to>
    <xdr:cxnSp macro="">
      <xdr:nvCxnSpPr>
        <xdr:cNvPr id="123" name="直線コネクタ 122">
          <a:extLst>
            <a:ext uri="{FF2B5EF4-FFF2-40B4-BE49-F238E27FC236}">
              <a16:creationId xmlns:a16="http://schemas.microsoft.com/office/drawing/2014/main" id="{132EFC40-5924-4A4C-A371-00D0ADA267F5}"/>
            </a:ext>
          </a:extLst>
        </xdr:cNvPr>
        <xdr:cNvCxnSpPr/>
      </xdr:nvCxnSpPr>
      <xdr:spPr>
        <a:xfrm flipV="1">
          <a:off x="8750300" y="6970502"/>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89532</xdr:rowOff>
    </xdr:from>
    <xdr:ext cx="469744" cy="259045"/>
    <xdr:sp macro="" textlink="">
      <xdr:nvSpPr>
        <xdr:cNvPr id="124" name="n_1aveValue【道路】&#10;一人当たり延長">
          <a:extLst>
            <a:ext uri="{FF2B5EF4-FFF2-40B4-BE49-F238E27FC236}">
              <a16:creationId xmlns:a16="http://schemas.microsoft.com/office/drawing/2014/main" id="{08FBF5CA-7656-45D0-98EE-7B7AA52E1D98}"/>
            </a:ext>
          </a:extLst>
        </xdr:cNvPr>
        <xdr:cNvSpPr txBox="1"/>
      </xdr:nvSpPr>
      <xdr:spPr>
        <a:xfrm>
          <a:off x="9391727" y="6604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112117</xdr:rowOff>
    </xdr:from>
    <xdr:ext cx="469744" cy="259045"/>
    <xdr:sp macro="" textlink="">
      <xdr:nvSpPr>
        <xdr:cNvPr id="125" name="n_2aveValue【道路】&#10;一人当たり延長">
          <a:extLst>
            <a:ext uri="{FF2B5EF4-FFF2-40B4-BE49-F238E27FC236}">
              <a16:creationId xmlns:a16="http://schemas.microsoft.com/office/drawing/2014/main" id="{D8352698-EF5A-40C8-935E-B0FB5C5B9857}"/>
            </a:ext>
          </a:extLst>
        </xdr:cNvPr>
        <xdr:cNvSpPr txBox="1"/>
      </xdr:nvSpPr>
      <xdr:spPr>
        <a:xfrm>
          <a:off x="8515427" y="6627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120393</xdr:rowOff>
    </xdr:from>
    <xdr:ext cx="469744" cy="259045"/>
    <xdr:sp macro="" textlink="">
      <xdr:nvSpPr>
        <xdr:cNvPr id="126" name="n_3aveValue【道路】&#10;一人当たり延長">
          <a:extLst>
            <a:ext uri="{FF2B5EF4-FFF2-40B4-BE49-F238E27FC236}">
              <a16:creationId xmlns:a16="http://schemas.microsoft.com/office/drawing/2014/main" id="{4B6DD048-7A2D-4090-8BCF-CB4FABFF88EE}"/>
            </a:ext>
          </a:extLst>
        </xdr:cNvPr>
        <xdr:cNvSpPr txBox="1"/>
      </xdr:nvSpPr>
      <xdr:spPr>
        <a:xfrm>
          <a:off x="7626427" y="6635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154429</xdr:rowOff>
    </xdr:from>
    <xdr:ext cx="469744" cy="259045"/>
    <xdr:sp macro="" textlink="">
      <xdr:nvSpPr>
        <xdr:cNvPr id="127" name="n_1mainValue【道路】&#10;一人当たり延長">
          <a:extLst>
            <a:ext uri="{FF2B5EF4-FFF2-40B4-BE49-F238E27FC236}">
              <a16:creationId xmlns:a16="http://schemas.microsoft.com/office/drawing/2014/main" id="{FB101508-B014-4D27-820E-7BF5E3ADBB39}"/>
            </a:ext>
          </a:extLst>
        </xdr:cNvPr>
        <xdr:cNvSpPr txBox="1"/>
      </xdr:nvSpPr>
      <xdr:spPr>
        <a:xfrm>
          <a:off x="9391727" y="7012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154520</xdr:rowOff>
    </xdr:from>
    <xdr:ext cx="469744" cy="259045"/>
    <xdr:sp macro="" textlink="">
      <xdr:nvSpPr>
        <xdr:cNvPr id="128" name="n_2mainValue【道路】&#10;一人当たり延長">
          <a:extLst>
            <a:ext uri="{FF2B5EF4-FFF2-40B4-BE49-F238E27FC236}">
              <a16:creationId xmlns:a16="http://schemas.microsoft.com/office/drawing/2014/main" id="{7A0E0909-F0C1-411D-8A87-E89481BC10B4}"/>
            </a:ext>
          </a:extLst>
        </xdr:cNvPr>
        <xdr:cNvSpPr txBox="1"/>
      </xdr:nvSpPr>
      <xdr:spPr>
        <a:xfrm>
          <a:off x="8515427" y="7012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9" name="正方形/長方形 128">
          <a:extLst>
            <a:ext uri="{FF2B5EF4-FFF2-40B4-BE49-F238E27FC236}">
              <a16:creationId xmlns:a16="http://schemas.microsoft.com/office/drawing/2014/main" id="{F8326ADE-3A0E-40C1-B413-2C92E9503A31}"/>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0" name="正方形/長方形 129">
          <a:extLst>
            <a:ext uri="{FF2B5EF4-FFF2-40B4-BE49-F238E27FC236}">
              <a16:creationId xmlns:a16="http://schemas.microsoft.com/office/drawing/2014/main" id="{885A4B62-1011-4185-A81F-26927F8A5D84}"/>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1" name="正方形/長方形 130">
          <a:extLst>
            <a:ext uri="{FF2B5EF4-FFF2-40B4-BE49-F238E27FC236}">
              <a16:creationId xmlns:a16="http://schemas.microsoft.com/office/drawing/2014/main" id="{9921BCC4-EEFF-49ED-95BE-3BF5BFAB2D41}"/>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2" name="正方形/長方形 131">
          <a:extLst>
            <a:ext uri="{FF2B5EF4-FFF2-40B4-BE49-F238E27FC236}">
              <a16:creationId xmlns:a16="http://schemas.microsoft.com/office/drawing/2014/main" id="{4517626E-E1F3-49F0-862F-97BA6D324A4E}"/>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3" name="正方形/長方形 132">
          <a:extLst>
            <a:ext uri="{FF2B5EF4-FFF2-40B4-BE49-F238E27FC236}">
              <a16:creationId xmlns:a16="http://schemas.microsoft.com/office/drawing/2014/main" id="{1F0CA6F8-2126-4119-B1CB-7CA5129513A3}"/>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4" name="正方形/長方形 133">
          <a:extLst>
            <a:ext uri="{FF2B5EF4-FFF2-40B4-BE49-F238E27FC236}">
              <a16:creationId xmlns:a16="http://schemas.microsoft.com/office/drawing/2014/main" id="{1E3F5063-87C5-4488-842C-869E0EC18571}"/>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5" name="正方形/長方形 134">
          <a:extLst>
            <a:ext uri="{FF2B5EF4-FFF2-40B4-BE49-F238E27FC236}">
              <a16:creationId xmlns:a16="http://schemas.microsoft.com/office/drawing/2014/main" id="{5F5DB314-95ED-4D9B-AEAF-3C07081E73BC}"/>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6" name="正方形/長方形 135">
          <a:extLst>
            <a:ext uri="{FF2B5EF4-FFF2-40B4-BE49-F238E27FC236}">
              <a16:creationId xmlns:a16="http://schemas.microsoft.com/office/drawing/2014/main" id="{108E50F0-4A9A-4CE4-8735-1F65199837D8}"/>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7" name="テキスト ボックス 136">
          <a:extLst>
            <a:ext uri="{FF2B5EF4-FFF2-40B4-BE49-F238E27FC236}">
              <a16:creationId xmlns:a16="http://schemas.microsoft.com/office/drawing/2014/main" id="{579EB14A-7070-4032-B935-42F901D67E96}"/>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8" name="直線コネクタ 137">
          <a:extLst>
            <a:ext uri="{FF2B5EF4-FFF2-40B4-BE49-F238E27FC236}">
              <a16:creationId xmlns:a16="http://schemas.microsoft.com/office/drawing/2014/main" id="{5F196455-F753-4A86-B533-31B13C0C4FC7}"/>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39" name="テキスト ボックス 138">
          <a:extLst>
            <a:ext uri="{FF2B5EF4-FFF2-40B4-BE49-F238E27FC236}">
              <a16:creationId xmlns:a16="http://schemas.microsoft.com/office/drawing/2014/main" id="{F633458A-3710-430E-BB7F-981B0E8FDFD3}"/>
            </a:ext>
          </a:extLst>
        </xdr:cNvPr>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40" name="直線コネクタ 139">
          <a:extLst>
            <a:ext uri="{FF2B5EF4-FFF2-40B4-BE49-F238E27FC236}">
              <a16:creationId xmlns:a16="http://schemas.microsoft.com/office/drawing/2014/main" id="{F861B11B-3536-4E65-AE37-9E7F85C920ED}"/>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159855</xdr:rowOff>
    </xdr:from>
    <xdr:ext cx="403059" cy="259045"/>
    <xdr:sp macro="" textlink="">
      <xdr:nvSpPr>
        <xdr:cNvPr id="141" name="テキスト ボックス 140">
          <a:extLst>
            <a:ext uri="{FF2B5EF4-FFF2-40B4-BE49-F238E27FC236}">
              <a16:creationId xmlns:a16="http://schemas.microsoft.com/office/drawing/2014/main" id="{34F5D7BA-A9AB-4A6E-9489-DDC5E5D8AC38}"/>
            </a:ext>
          </a:extLst>
        </xdr:cNvPr>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2" name="直線コネクタ 141">
          <a:extLst>
            <a:ext uri="{FF2B5EF4-FFF2-40B4-BE49-F238E27FC236}">
              <a16:creationId xmlns:a16="http://schemas.microsoft.com/office/drawing/2014/main" id="{941FFC72-A2D8-45DA-A9E6-0C0D47E9C6DA}"/>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3" name="テキスト ボックス 142">
          <a:extLst>
            <a:ext uri="{FF2B5EF4-FFF2-40B4-BE49-F238E27FC236}">
              <a16:creationId xmlns:a16="http://schemas.microsoft.com/office/drawing/2014/main" id="{FD4F1E56-6F0B-44BA-AF33-6B0FBC4298C9}"/>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4" name="直線コネクタ 143">
          <a:extLst>
            <a:ext uri="{FF2B5EF4-FFF2-40B4-BE49-F238E27FC236}">
              <a16:creationId xmlns:a16="http://schemas.microsoft.com/office/drawing/2014/main" id="{C4906E46-6EA3-44C5-94FB-2674BD36F49E}"/>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5" name="テキスト ボックス 144">
          <a:extLst>
            <a:ext uri="{FF2B5EF4-FFF2-40B4-BE49-F238E27FC236}">
              <a16:creationId xmlns:a16="http://schemas.microsoft.com/office/drawing/2014/main" id="{B1BC62F3-767A-44A4-9076-AC77E83F91B3}"/>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6" name="直線コネクタ 145">
          <a:extLst>
            <a:ext uri="{FF2B5EF4-FFF2-40B4-BE49-F238E27FC236}">
              <a16:creationId xmlns:a16="http://schemas.microsoft.com/office/drawing/2014/main" id="{E7976B30-31B2-4ABE-955D-017EE2BB38B3}"/>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7" name="テキスト ボックス 146">
          <a:extLst>
            <a:ext uri="{FF2B5EF4-FFF2-40B4-BE49-F238E27FC236}">
              <a16:creationId xmlns:a16="http://schemas.microsoft.com/office/drawing/2014/main" id="{9BE94CAA-096F-4D41-8FD7-737B432664AC}"/>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8" name="直線コネクタ 147">
          <a:extLst>
            <a:ext uri="{FF2B5EF4-FFF2-40B4-BE49-F238E27FC236}">
              <a16:creationId xmlns:a16="http://schemas.microsoft.com/office/drawing/2014/main" id="{A136C1BA-A06C-4DDA-B75B-672EA01856FA}"/>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9" name="テキスト ボックス 148">
          <a:extLst>
            <a:ext uri="{FF2B5EF4-FFF2-40B4-BE49-F238E27FC236}">
              <a16:creationId xmlns:a16="http://schemas.microsoft.com/office/drawing/2014/main" id="{6D73FCD5-5316-4FC1-8F6E-59C936BC2616}"/>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0" name="直線コネクタ 149">
          <a:extLst>
            <a:ext uri="{FF2B5EF4-FFF2-40B4-BE49-F238E27FC236}">
              <a16:creationId xmlns:a16="http://schemas.microsoft.com/office/drawing/2014/main" id="{26B0FC86-AEAF-42FA-B670-784D129E1B7A}"/>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70049</xdr:rowOff>
    </xdr:from>
    <xdr:ext cx="403059" cy="259045"/>
    <xdr:sp macro="" textlink="">
      <xdr:nvSpPr>
        <xdr:cNvPr id="151" name="テキスト ボックス 150">
          <a:extLst>
            <a:ext uri="{FF2B5EF4-FFF2-40B4-BE49-F238E27FC236}">
              <a16:creationId xmlns:a16="http://schemas.microsoft.com/office/drawing/2014/main" id="{FADBE00B-BBF8-4F80-8E6C-487E1C9B5F0F}"/>
            </a:ext>
          </a:extLst>
        </xdr:cNvPr>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2" name="直線コネクタ 151">
          <a:extLst>
            <a:ext uri="{FF2B5EF4-FFF2-40B4-BE49-F238E27FC236}">
              <a16:creationId xmlns:a16="http://schemas.microsoft.com/office/drawing/2014/main" id="{44132A47-8B6C-4EC9-95CD-637F7289D291}"/>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3" name="テキスト ボックス 152">
          <a:extLst>
            <a:ext uri="{FF2B5EF4-FFF2-40B4-BE49-F238E27FC236}">
              <a16:creationId xmlns:a16="http://schemas.microsoft.com/office/drawing/2014/main" id="{B017978D-A961-4434-9DF0-2BF423064639}"/>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4" name="【橋りょう・トンネル】&#10;有形固定資産減価償却率グラフ枠">
          <a:extLst>
            <a:ext uri="{FF2B5EF4-FFF2-40B4-BE49-F238E27FC236}">
              <a16:creationId xmlns:a16="http://schemas.microsoft.com/office/drawing/2014/main" id="{C9EC7B09-4E58-42BA-AB67-8611876B4777}"/>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39188</xdr:rowOff>
    </xdr:from>
    <xdr:to>
      <xdr:col>24</xdr:col>
      <xdr:colOff>62865</xdr:colOff>
      <xdr:row>64</xdr:row>
      <xdr:rowOff>81643</xdr:rowOff>
    </xdr:to>
    <xdr:cxnSp macro="">
      <xdr:nvCxnSpPr>
        <xdr:cNvPr id="155" name="直線コネクタ 154">
          <a:extLst>
            <a:ext uri="{FF2B5EF4-FFF2-40B4-BE49-F238E27FC236}">
              <a16:creationId xmlns:a16="http://schemas.microsoft.com/office/drawing/2014/main" id="{931039BF-0C53-4C74-AED5-C11FB6EEB3AC}"/>
            </a:ext>
          </a:extLst>
        </xdr:cNvPr>
        <xdr:cNvCxnSpPr/>
      </xdr:nvCxnSpPr>
      <xdr:spPr>
        <a:xfrm flipV="1">
          <a:off x="4634865" y="9640388"/>
          <a:ext cx="0" cy="1414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85470</xdr:rowOff>
    </xdr:from>
    <xdr:ext cx="405111" cy="259045"/>
    <xdr:sp macro="" textlink="">
      <xdr:nvSpPr>
        <xdr:cNvPr id="156" name="【橋りょう・トンネル】&#10;有形固定資産減価償却率最小値テキスト">
          <a:extLst>
            <a:ext uri="{FF2B5EF4-FFF2-40B4-BE49-F238E27FC236}">
              <a16:creationId xmlns:a16="http://schemas.microsoft.com/office/drawing/2014/main" id="{EF259F6A-408E-4CC4-8C07-DDED7C533390}"/>
            </a:ext>
          </a:extLst>
        </xdr:cNvPr>
        <xdr:cNvSpPr txBox="1"/>
      </xdr:nvSpPr>
      <xdr:spPr>
        <a:xfrm>
          <a:off x="4673600" y="11058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81643</xdr:rowOff>
    </xdr:from>
    <xdr:to>
      <xdr:col>24</xdr:col>
      <xdr:colOff>152400</xdr:colOff>
      <xdr:row>64</xdr:row>
      <xdr:rowOff>81643</xdr:rowOff>
    </xdr:to>
    <xdr:cxnSp macro="">
      <xdr:nvCxnSpPr>
        <xdr:cNvPr id="157" name="直線コネクタ 156">
          <a:extLst>
            <a:ext uri="{FF2B5EF4-FFF2-40B4-BE49-F238E27FC236}">
              <a16:creationId xmlns:a16="http://schemas.microsoft.com/office/drawing/2014/main" id="{01945B1D-9A56-4B8F-851A-2FC12B9512A4}"/>
            </a:ext>
          </a:extLst>
        </xdr:cNvPr>
        <xdr:cNvCxnSpPr/>
      </xdr:nvCxnSpPr>
      <xdr:spPr>
        <a:xfrm>
          <a:off x="4546600" y="1105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157315</xdr:rowOff>
    </xdr:from>
    <xdr:ext cx="405111" cy="259045"/>
    <xdr:sp macro="" textlink="">
      <xdr:nvSpPr>
        <xdr:cNvPr id="158" name="【橋りょう・トンネル】&#10;有形固定資産減価償却率最大値テキスト">
          <a:extLst>
            <a:ext uri="{FF2B5EF4-FFF2-40B4-BE49-F238E27FC236}">
              <a16:creationId xmlns:a16="http://schemas.microsoft.com/office/drawing/2014/main" id="{FFF31208-9D73-422C-92F5-61921550E3E0}"/>
            </a:ext>
          </a:extLst>
        </xdr:cNvPr>
        <xdr:cNvSpPr txBox="1"/>
      </xdr:nvSpPr>
      <xdr:spPr>
        <a:xfrm>
          <a:off x="4673600" y="9415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39188</xdr:rowOff>
    </xdr:from>
    <xdr:to>
      <xdr:col>24</xdr:col>
      <xdr:colOff>152400</xdr:colOff>
      <xdr:row>56</xdr:row>
      <xdr:rowOff>39188</xdr:rowOff>
    </xdr:to>
    <xdr:cxnSp macro="">
      <xdr:nvCxnSpPr>
        <xdr:cNvPr id="159" name="直線コネクタ 158">
          <a:extLst>
            <a:ext uri="{FF2B5EF4-FFF2-40B4-BE49-F238E27FC236}">
              <a16:creationId xmlns:a16="http://schemas.microsoft.com/office/drawing/2014/main" id="{DC65985C-D6C1-424C-91D4-DD8960C39866}"/>
            </a:ext>
          </a:extLst>
        </xdr:cNvPr>
        <xdr:cNvCxnSpPr/>
      </xdr:nvCxnSpPr>
      <xdr:spPr>
        <a:xfrm>
          <a:off x="4546600" y="9640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10903</xdr:rowOff>
    </xdr:from>
    <xdr:ext cx="405111" cy="259045"/>
    <xdr:sp macro="" textlink="">
      <xdr:nvSpPr>
        <xdr:cNvPr id="160" name="【橋りょう・トンネル】&#10;有形固定資産減価償却率平均値テキスト">
          <a:extLst>
            <a:ext uri="{FF2B5EF4-FFF2-40B4-BE49-F238E27FC236}">
              <a16:creationId xmlns:a16="http://schemas.microsoft.com/office/drawing/2014/main" id="{65ED260B-88AD-43E0-BA60-785B51140324}"/>
            </a:ext>
          </a:extLst>
        </xdr:cNvPr>
        <xdr:cNvSpPr txBox="1"/>
      </xdr:nvSpPr>
      <xdr:spPr>
        <a:xfrm>
          <a:off x="4673600" y="104693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32476</xdr:rowOff>
    </xdr:from>
    <xdr:to>
      <xdr:col>24</xdr:col>
      <xdr:colOff>114300</xdr:colOff>
      <xdr:row>61</xdr:row>
      <xdr:rowOff>134076</xdr:rowOff>
    </xdr:to>
    <xdr:sp macro="" textlink="">
      <xdr:nvSpPr>
        <xdr:cNvPr id="161" name="フローチャート: 判断 160">
          <a:extLst>
            <a:ext uri="{FF2B5EF4-FFF2-40B4-BE49-F238E27FC236}">
              <a16:creationId xmlns:a16="http://schemas.microsoft.com/office/drawing/2014/main" id="{CAACE24E-2401-4255-BB91-E8278B51828D}"/>
            </a:ext>
          </a:extLst>
        </xdr:cNvPr>
        <xdr:cNvSpPr/>
      </xdr:nvSpPr>
      <xdr:spPr>
        <a:xfrm>
          <a:off x="4584700" y="1049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87993</xdr:rowOff>
    </xdr:from>
    <xdr:to>
      <xdr:col>20</xdr:col>
      <xdr:colOff>38100</xdr:colOff>
      <xdr:row>62</xdr:row>
      <xdr:rowOff>18143</xdr:rowOff>
    </xdr:to>
    <xdr:sp macro="" textlink="">
      <xdr:nvSpPr>
        <xdr:cNvPr id="162" name="フローチャート: 判断 161">
          <a:extLst>
            <a:ext uri="{FF2B5EF4-FFF2-40B4-BE49-F238E27FC236}">
              <a16:creationId xmlns:a16="http://schemas.microsoft.com/office/drawing/2014/main" id="{ACCC51EE-3C63-4A6F-B58A-A6A636E09E0E}"/>
            </a:ext>
          </a:extLst>
        </xdr:cNvPr>
        <xdr:cNvSpPr/>
      </xdr:nvSpPr>
      <xdr:spPr>
        <a:xfrm>
          <a:off x="3746500" y="1054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146776</xdr:rowOff>
    </xdr:from>
    <xdr:to>
      <xdr:col>15</xdr:col>
      <xdr:colOff>101600</xdr:colOff>
      <xdr:row>62</xdr:row>
      <xdr:rowOff>76926</xdr:rowOff>
    </xdr:to>
    <xdr:sp macro="" textlink="">
      <xdr:nvSpPr>
        <xdr:cNvPr id="163" name="フローチャート: 判断 162">
          <a:extLst>
            <a:ext uri="{FF2B5EF4-FFF2-40B4-BE49-F238E27FC236}">
              <a16:creationId xmlns:a16="http://schemas.microsoft.com/office/drawing/2014/main" id="{2F9DA0ED-C57F-4978-9813-1AF1A93976CF}"/>
            </a:ext>
          </a:extLst>
        </xdr:cNvPr>
        <xdr:cNvSpPr/>
      </xdr:nvSpPr>
      <xdr:spPr>
        <a:xfrm>
          <a:off x="2857500" y="1060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62</xdr:row>
      <xdr:rowOff>122283</xdr:rowOff>
    </xdr:from>
    <xdr:to>
      <xdr:col>10</xdr:col>
      <xdr:colOff>165100</xdr:colOff>
      <xdr:row>63</xdr:row>
      <xdr:rowOff>52433</xdr:rowOff>
    </xdr:to>
    <xdr:sp macro="" textlink="">
      <xdr:nvSpPr>
        <xdr:cNvPr id="164" name="フローチャート: 判断 163">
          <a:extLst>
            <a:ext uri="{FF2B5EF4-FFF2-40B4-BE49-F238E27FC236}">
              <a16:creationId xmlns:a16="http://schemas.microsoft.com/office/drawing/2014/main" id="{25191F9C-888D-435B-8DA1-EFF7568585B3}"/>
            </a:ext>
          </a:extLst>
        </xdr:cNvPr>
        <xdr:cNvSpPr/>
      </xdr:nvSpPr>
      <xdr:spPr>
        <a:xfrm>
          <a:off x="1968500" y="1075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5" name="テキスト ボックス 164">
          <a:extLst>
            <a:ext uri="{FF2B5EF4-FFF2-40B4-BE49-F238E27FC236}">
              <a16:creationId xmlns:a16="http://schemas.microsoft.com/office/drawing/2014/main" id="{C753105F-64F1-4FC5-A4CD-CE1D85D84682}"/>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6" name="テキスト ボックス 165">
          <a:extLst>
            <a:ext uri="{FF2B5EF4-FFF2-40B4-BE49-F238E27FC236}">
              <a16:creationId xmlns:a16="http://schemas.microsoft.com/office/drawing/2014/main" id="{4E5A3F17-E2FB-4640-BAF1-8B5E37BD8804}"/>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7" name="テキスト ボックス 166">
          <a:extLst>
            <a:ext uri="{FF2B5EF4-FFF2-40B4-BE49-F238E27FC236}">
              <a16:creationId xmlns:a16="http://schemas.microsoft.com/office/drawing/2014/main" id="{0E59BB4E-FAEE-409B-98FF-0B3A22D39FD6}"/>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FE0EAF42-D66F-45C2-8B44-A217756AB472}"/>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ECD3CD81-8B9B-4789-9A59-A6CD3511DB3A}"/>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141877</xdr:rowOff>
    </xdr:from>
    <xdr:to>
      <xdr:col>24</xdr:col>
      <xdr:colOff>114300</xdr:colOff>
      <xdr:row>57</xdr:row>
      <xdr:rowOff>72027</xdr:rowOff>
    </xdr:to>
    <xdr:sp macro="" textlink="">
      <xdr:nvSpPr>
        <xdr:cNvPr id="170" name="楕円 169">
          <a:extLst>
            <a:ext uri="{FF2B5EF4-FFF2-40B4-BE49-F238E27FC236}">
              <a16:creationId xmlns:a16="http://schemas.microsoft.com/office/drawing/2014/main" id="{73060363-9DA2-4B54-A17F-84948776A1F2}"/>
            </a:ext>
          </a:extLst>
        </xdr:cNvPr>
        <xdr:cNvSpPr/>
      </xdr:nvSpPr>
      <xdr:spPr>
        <a:xfrm>
          <a:off x="4584700" y="974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164754</xdr:rowOff>
    </xdr:from>
    <xdr:ext cx="405111" cy="259045"/>
    <xdr:sp macro="" textlink="">
      <xdr:nvSpPr>
        <xdr:cNvPr id="171" name="【橋りょう・トンネル】&#10;有形固定資産減価償却率該当値テキスト">
          <a:extLst>
            <a:ext uri="{FF2B5EF4-FFF2-40B4-BE49-F238E27FC236}">
              <a16:creationId xmlns:a16="http://schemas.microsoft.com/office/drawing/2014/main" id="{A69A9457-32C3-46A2-950A-B9AE9E74E9F6}"/>
            </a:ext>
          </a:extLst>
        </xdr:cNvPr>
        <xdr:cNvSpPr txBox="1"/>
      </xdr:nvSpPr>
      <xdr:spPr>
        <a:xfrm>
          <a:off x="4673600" y="9594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9616</xdr:rowOff>
    </xdr:from>
    <xdr:to>
      <xdr:col>20</xdr:col>
      <xdr:colOff>38100</xdr:colOff>
      <xdr:row>57</xdr:row>
      <xdr:rowOff>111216</xdr:rowOff>
    </xdr:to>
    <xdr:sp macro="" textlink="">
      <xdr:nvSpPr>
        <xdr:cNvPr id="172" name="楕円 171">
          <a:extLst>
            <a:ext uri="{FF2B5EF4-FFF2-40B4-BE49-F238E27FC236}">
              <a16:creationId xmlns:a16="http://schemas.microsoft.com/office/drawing/2014/main" id="{D5A9B758-4500-4C07-9111-DF874134E46C}"/>
            </a:ext>
          </a:extLst>
        </xdr:cNvPr>
        <xdr:cNvSpPr/>
      </xdr:nvSpPr>
      <xdr:spPr>
        <a:xfrm>
          <a:off x="3746500" y="978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21227</xdr:rowOff>
    </xdr:from>
    <xdr:to>
      <xdr:col>24</xdr:col>
      <xdr:colOff>63500</xdr:colOff>
      <xdr:row>57</xdr:row>
      <xdr:rowOff>60416</xdr:rowOff>
    </xdr:to>
    <xdr:cxnSp macro="">
      <xdr:nvCxnSpPr>
        <xdr:cNvPr id="173" name="直線コネクタ 172">
          <a:extLst>
            <a:ext uri="{FF2B5EF4-FFF2-40B4-BE49-F238E27FC236}">
              <a16:creationId xmlns:a16="http://schemas.microsoft.com/office/drawing/2014/main" id="{54630013-189A-439E-BEC5-D23DB152077C}"/>
            </a:ext>
          </a:extLst>
        </xdr:cNvPr>
        <xdr:cNvCxnSpPr/>
      </xdr:nvCxnSpPr>
      <xdr:spPr>
        <a:xfrm flipV="1">
          <a:off x="3797300" y="9793877"/>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32476</xdr:rowOff>
    </xdr:from>
    <xdr:to>
      <xdr:col>15</xdr:col>
      <xdr:colOff>101600</xdr:colOff>
      <xdr:row>57</xdr:row>
      <xdr:rowOff>134076</xdr:rowOff>
    </xdr:to>
    <xdr:sp macro="" textlink="">
      <xdr:nvSpPr>
        <xdr:cNvPr id="174" name="楕円 173">
          <a:extLst>
            <a:ext uri="{FF2B5EF4-FFF2-40B4-BE49-F238E27FC236}">
              <a16:creationId xmlns:a16="http://schemas.microsoft.com/office/drawing/2014/main" id="{13EFBE7D-069F-40A3-9F79-6E5144590164}"/>
            </a:ext>
          </a:extLst>
        </xdr:cNvPr>
        <xdr:cNvSpPr/>
      </xdr:nvSpPr>
      <xdr:spPr>
        <a:xfrm>
          <a:off x="2857500" y="980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60416</xdr:rowOff>
    </xdr:from>
    <xdr:to>
      <xdr:col>19</xdr:col>
      <xdr:colOff>177800</xdr:colOff>
      <xdr:row>57</xdr:row>
      <xdr:rowOff>83276</xdr:rowOff>
    </xdr:to>
    <xdr:cxnSp macro="">
      <xdr:nvCxnSpPr>
        <xdr:cNvPr id="175" name="直線コネクタ 174">
          <a:extLst>
            <a:ext uri="{FF2B5EF4-FFF2-40B4-BE49-F238E27FC236}">
              <a16:creationId xmlns:a16="http://schemas.microsoft.com/office/drawing/2014/main" id="{2C68E228-EA90-4AC9-8BE2-EECF98433410}"/>
            </a:ext>
          </a:extLst>
        </xdr:cNvPr>
        <xdr:cNvCxnSpPr/>
      </xdr:nvCxnSpPr>
      <xdr:spPr>
        <a:xfrm flipV="1">
          <a:off x="2908300" y="983306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9270</xdr:rowOff>
    </xdr:from>
    <xdr:ext cx="405111" cy="259045"/>
    <xdr:sp macro="" textlink="">
      <xdr:nvSpPr>
        <xdr:cNvPr id="176" name="n_1aveValue【橋りょう・トンネル】&#10;有形固定資産減価償却率">
          <a:extLst>
            <a:ext uri="{FF2B5EF4-FFF2-40B4-BE49-F238E27FC236}">
              <a16:creationId xmlns:a16="http://schemas.microsoft.com/office/drawing/2014/main" id="{28DBDE72-9FB9-4827-A05F-D3588F3133C9}"/>
            </a:ext>
          </a:extLst>
        </xdr:cNvPr>
        <xdr:cNvSpPr txBox="1"/>
      </xdr:nvSpPr>
      <xdr:spPr>
        <a:xfrm>
          <a:off x="3582044" y="1063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68053</xdr:rowOff>
    </xdr:from>
    <xdr:ext cx="405111" cy="259045"/>
    <xdr:sp macro="" textlink="">
      <xdr:nvSpPr>
        <xdr:cNvPr id="177" name="n_2aveValue【橋りょう・トンネル】&#10;有形固定資産減価償却率">
          <a:extLst>
            <a:ext uri="{FF2B5EF4-FFF2-40B4-BE49-F238E27FC236}">
              <a16:creationId xmlns:a16="http://schemas.microsoft.com/office/drawing/2014/main" id="{88BA599C-DDF9-4AE7-A6A8-39AB7A2028DA}"/>
            </a:ext>
          </a:extLst>
        </xdr:cNvPr>
        <xdr:cNvSpPr txBox="1"/>
      </xdr:nvSpPr>
      <xdr:spPr>
        <a:xfrm>
          <a:off x="2705744" y="1069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68960</xdr:rowOff>
    </xdr:from>
    <xdr:ext cx="405111" cy="259045"/>
    <xdr:sp macro="" textlink="">
      <xdr:nvSpPr>
        <xdr:cNvPr id="178" name="n_3aveValue【橋りょう・トンネル】&#10;有形固定資産減価償却率">
          <a:extLst>
            <a:ext uri="{FF2B5EF4-FFF2-40B4-BE49-F238E27FC236}">
              <a16:creationId xmlns:a16="http://schemas.microsoft.com/office/drawing/2014/main" id="{4F5A2A38-5F81-44EC-AEE2-51671EC3CBA0}"/>
            </a:ext>
          </a:extLst>
        </xdr:cNvPr>
        <xdr:cNvSpPr txBox="1"/>
      </xdr:nvSpPr>
      <xdr:spPr>
        <a:xfrm>
          <a:off x="1816744" y="10527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127743</xdr:rowOff>
    </xdr:from>
    <xdr:ext cx="405111" cy="259045"/>
    <xdr:sp macro="" textlink="">
      <xdr:nvSpPr>
        <xdr:cNvPr id="179" name="n_1mainValue【橋りょう・トンネル】&#10;有形固定資産減価償却率">
          <a:extLst>
            <a:ext uri="{FF2B5EF4-FFF2-40B4-BE49-F238E27FC236}">
              <a16:creationId xmlns:a16="http://schemas.microsoft.com/office/drawing/2014/main" id="{53746C11-FCF8-4CA3-A93F-5133EF69F921}"/>
            </a:ext>
          </a:extLst>
        </xdr:cNvPr>
        <xdr:cNvSpPr txBox="1"/>
      </xdr:nvSpPr>
      <xdr:spPr>
        <a:xfrm>
          <a:off x="3582044" y="9557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150603</xdr:rowOff>
    </xdr:from>
    <xdr:ext cx="405111" cy="259045"/>
    <xdr:sp macro="" textlink="">
      <xdr:nvSpPr>
        <xdr:cNvPr id="180" name="n_2mainValue【橋りょう・トンネル】&#10;有形固定資産減価償却率">
          <a:extLst>
            <a:ext uri="{FF2B5EF4-FFF2-40B4-BE49-F238E27FC236}">
              <a16:creationId xmlns:a16="http://schemas.microsoft.com/office/drawing/2014/main" id="{72EA0F0D-E7A8-4B45-97B8-5BAFC785C6AD}"/>
            </a:ext>
          </a:extLst>
        </xdr:cNvPr>
        <xdr:cNvSpPr txBox="1"/>
      </xdr:nvSpPr>
      <xdr:spPr>
        <a:xfrm>
          <a:off x="2705744" y="9580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1" name="正方形/長方形 180">
          <a:extLst>
            <a:ext uri="{FF2B5EF4-FFF2-40B4-BE49-F238E27FC236}">
              <a16:creationId xmlns:a16="http://schemas.microsoft.com/office/drawing/2014/main" id="{EA27C5A2-77E7-4930-8F85-E7AB11A4D762}"/>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2" name="正方形/長方形 181">
          <a:extLst>
            <a:ext uri="{FF2B5EF4-FFF2-40B4-BE49-F238E27FC236}">
              <a16:creationId xmlns:a16="http://schemas.microsoft.com/office/drawing/2014/main" id="{ADC3512A-2BB5-45E7-B0A0-8BC53AE53D08}"/>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3" name="正方形/長方形 182">
          <a:extLst>
            <a:ext uri="{FF2B5EF4-FFF2-40B4-BE49-F238E27FC236}">
              <a16:creationId xmlns:a16="http://schemas.microsoft.com/office/drawing/2014/main" id="{09DA36FA-4052-404A-8D26-E12D78C8A87D}"/>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4" name="正方形/長方形 183">
          <a:extLst>
            <a:ext uri="{FF2B5EF4-FFF2-40B4-BE49-F238E27FC236}">
              <a16:creationId xmlns:a16="http://schemas.microsoft.com/office/drawing/2014/main" id="{2F1B5623-A54B-4387-97D7-5390EFD78392}"/>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5" name="正方形/長方形 184">
          <a:extLst>
            <a:ext uri="{FF2B5EF4-FFF2-40B4-BE49-F238E27FC236}">
              <a16:creationId xmlns:a16="http://schemas.microsoft.com/office/drawing/2014/main" id="{007CF5A0-E7D8-4FAC-9B2B-4A393E9E3CFB}"/>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6" name="正方形/長方形 185">
          <a:extLst>
            <a:ext uri="{FF2B5EF4-FFF2-40B4-BE49-F238E27FC236}">
              <a16:creationId xmlns:a16="http://schemas.microsoft.com/office/drawing/2014/main" id="{DF0878E2-08E4-486B-B39C-5C006DD41A38}"/>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7" name="正方形/長方形 186">
          <a:extLst>
            <a:ext uri="{FF2B5EF4-FFF2-40B4-BE49-F238E27FC236}">
              <a16:creationId xmlns:a16="http://schemas.microsoft.com/office/drawing/2014/main" id="{55AF6E88-97D5-4437-9C11-756FE525EA45}"/>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8" name="正方形/長方形 187">
          <a:extLst>
            <a:ext uri="{FF2B5EF4-FFF2-40B4-BE49-F238E27FC236}">
              <a16:creationId xmlns:a16="http://schemas.microsoft.com/office/drawing/2014/main" id="{CEC73F01-1966-476D-8AF9-FB2797552525}"/>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9" name="テキスト ボックス 188">
          <a:extLst>
            <a:ext uri="{FF2B5EF4-FFF2-40B4-BE49-F238E27FC236}">
              <a16:creationId xmlns:a16="http://schemas.microsoft.com/office/drawing/2014/main" id="{F4692EEF-E5E6-48BA-834B-13D302731637}"/>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0" name="直線コネクタ 189">
          <a:extLst>
            <a:ext uri="{FF2B5EF4-FFF2-40B4-BE49-F238E27FC236}">
              <a16:creationId xmlns:a16="http://schemas.microsoft.com/office/drawing/2014/main" id="{1CD4E255-F49D-4A0C-A3A3-713F4BD0C331}"/>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1" name="直線コネクタ 190">
          <a:extLst>
            <a:ext uri="{FF2B5EF4-FFF2-40B4-BE49-F238E27FC236}">
              <a16:creationId xmlns:a16="http://schemas.microsoft.com/office/drawing/2014/main" id="{10A62D94-D9EE-49CD-B47B-DBF17873393A}"/>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92" name="テキスト ボックス 191">
          <a:extLst>
            <a:ext uri="{FF2B5EF4-FFF2-40B4-BE49-F238E27FC236}">
              <a16:creationId xmlns:a16="http://schemas.microsoft.com/office/drawing/2014/main" id="{C3272139-95FE-43EA-BF42-3314E3CD07E2}"/>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3" name="直線コネクタ 192">
          <a:extLst>
            <a:ext uri="{FF2B5EF4-FFF2-40B4-BE49-F238E27FC236}">
              <a16:creationId xmlns:a16="http://schemas.microsoft.com/office/drawing/2014/main" id="{166A0285-F8A9-4CDE-9AFE-DE822591EFC6}"/>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94" name="テキスト ボックス 193">
          <a:extLst>
            <a:ext uri="{FF2B5EF4-FFF2-40B4-BE49-F238E27FC236}">
              <a16:creationId xmlns:a16="http://schemas.microsoft.com/office/drawing/2014/main" id="{5F42C799-B4C9-435E-B888-E9F9ED3ADDDF}"/>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5" name="直線コネクタ 194">
          <a:extLst>
            <a:ext uri="{FF2B5EF4-FFF2-40B4-BE49-F238E27FC236}">
              <a16:creationId xmlns:a16="http://schemas.microsoft.com/office/drawing/2014/main" id="{87B58320-539C-4019-B51F-1C390586E5A2}"/>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96" name="テキスト ボックス 195">
          <a:extLst>
            <a:ext uri="{FF2B5EF4-FFF2-40B4-BE49-F238E27FC236}">
              <a16:creationId xmlns:a16="http://schemas.microsoft.com/office/drawing/2014/main" id="{3BF99DA3-7F52-4691-9A01-453DC8E1E3AE}"/>
            </a:ext>
          </a:extLst>
        </xdr:cNvPr>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7" name="直線コネクタ 196">
          <a:extLst>
            <a:ext uri="{FF2B5EF4-FFF2-40B4-BE49-F238E27FC236}">
              <a16:creationId xmlns:a16="http://schemas.microsoft.com/office/drawing/2014/main" id="{DE2FB292-FFC1-43C0-A763-9D9EF4F3FBB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98" name="テキスト ボックス 197">
          <a:extLst>
            <a:ext uri="{FF2B5EF4-FFF2-40B4-BE49-F238E27FC236}">
              <a16:creationId xmlns:a16="http://schemas.microsoft.com/office/drawing/2014/main" id="{6DEB9178-4D0A-4811-8AF9-3DC16FD4EB26}"/>
            </a:ext>
          </a:extLst>
        </xdr:cNvPr>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9" name="直線コネクタ 198">
          <a:extLst>
            <a:ext uri="{FF2B5EF4-FFF2-40B4-BE49-F238E27FC236}">
              <a16:creationId xmlns:a16="http://schemas.microsoft.com/office/drawing/2014/main" id="{E646CD01-4DE3-4372-99F0-996C6F62C491}"/>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00" name="テキスト ボックス 199">
          <a:extLst>
            <a:ext uri="{FF2B5EF4-FFF2-40B4-BE49-F238E27FC236}">
              <a16:creationId xmlns:a16="http://schemas.microsoft.com/office/drawing/2014/main" id="{331068D4-FF9A-4556-A33C-B6BD080B7806}"/>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1" name="【橋りょう・トンネル】&#10;一人当たり有形固定資産（償却資産）額グラフ枠">
          <a:extLst>
            <a:ext uri="{FF2B5EF4-FFF2-40B4-BE49-F238E27FC236}">
              <a16:creationId xmlns:a16="http://schemas.microsoft.com/office/drawing/2014/main" id="{8E64D686-4D1D-432B-9E28-8BE93FAE7592}"/>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153126</xdr:rowOff>
    </xdr:from>
    <xdr:to>
      <xdr:col>54</xdr:col>
      <xdr:colOff>189865</xdr:colOff>
      <xdr:row>63</xdr:row>
      <xdr:rowOff>166915</xdr:rowOff>
    </xdr:to>
    <xdr:cxnSp macro="">
      <xdr:nvCxnSpPr>
        <xdr:cNvPr id="202" name="直線コネクタ 201">
          <a:extLst>
            <a:ext uri="{FF2B5EF4-FFF2-40B4-BE49-F238E27FC236}">
              <a16:creationId xmlns:a16="http://schemas.microsoft.com/office/drawing/2014/main" id="{74D05341-A3C9-4B75-AAB3-5FC91FE5CA08}"/>
            </a:ext>
          </a:extLst>
        </xdr:cNvPr>
        <xdr:cNvCxnSpPr/>
      </xdr:nvCxnSpPr>
      <xdr:spPr>
        <a:xfrm flipV="1">
          <a:off x="10476865" y="9754326"/>
          <a:ext cx="0" cy="1213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170742</xdr:rowOff>
    </xdr:from>
    <xdr:ext cx="378565" cy="259045"/>
    <xdr:sp macro="" textlink="">
      <xdr:nvSpPr>
        <xdr:cNvPr id="203" name="【橋りょう・トンネル】&#10;一人当たり有形固定資産（償却資産）額最小値テキスト">
          <a:extLst>
            <a:ext uri="{FF2B5EF4-FFF2-40B4-BE49-F238E27FC236}">
              <a16:creationId xmlns:a16="http://schemas.microsoft.com/office/drawing/2014/main" id="{AFDF5B67-BC42-4930-B2B5-AF4F9DDD8019}"/>
            </a:ext>
          </a:extLst>
        </xdr:cNvPr>
        <xdr:cNvSpPr txBox="1"/>
      </xdr:nvSpPr>
      <xdr:spPr>
        <a:xfrm>
          <a:off x="10515600" y="10972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166915</xdr:rowOff>
    </xdr:from>
    <xdr:to>
      <xdr:col>55</xdr:col>
      <xdr:colOff>88900</xdr:colOff>
      <xdr:row>63</xdr:row>
      <xdr:rowOff>166915</xdr:rowOff>
    </xdr:to>
    <xdr:cxnSp macro="">
      <xdr:nvCxnSpPr>
        <xdr:cNvPr id="204" name="直線コネクタ 203">
          <a:extLst>
            <a:ext uri="{FF2B5EF4-FFF2-40B4-BE49-F238E27FC236}">
              <a16:creationId xmlns:a16="http://schemas.microsoft.com/office/drawing/2014/main" id="{DFE858E4-34E3-47BC-8CE9-67C6D54AF49D}"/>
            </a:ext>
          </a:extLst>
        </xdr:cNvPr>
        <xdr:cNvCxnSpPr/>
      </xdr:nvCxnSpPr>
      <xdr:spPr>
        <a:xfrm>
          <a:off x="10388600" y="10968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99803</xdr:rowOff>
    </xdr:from>
    <xdr:ext cx="599010" cy="259045"/>
    <xdr:sp macro="" textlink="">
      <xdr:nvSpPr>
        <xdr:cNvPr id="205" name="【橋りょう・トンネル】&#10;一人当たり有形固定資産（償却資産）額最大値テキスト">
          <a:extLst>
            <a:ext uri="{FF2B5EF4-FFF2-40B4-BE49-F238E27FC236}">
              <a16:creationId xmlns:a16="http://schemas.microsoft.com/office/drawing/2014/main" id="{D02D1D2D-BB79-4F33-BCAB-F0F45B4D18DA}"/>
            </a:ext>
          </a:extLst>
        </xdr:cNvPr>
        <xdr:cNvSpPr txBox="1"/>
      </xdr:nvSpPr>
      <xdr:spPr>
        <a:xfrm>
          <a:off x="10515600" y="9529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153126</xdr:rowOff>
    </xdr:from>
    <xdr:to>
      <xdr:col>55</xdr:col>
      <xdr:colOff>88900</xdr:colOff>
      <xdr:row>56</xdr:row>
      <xdr:rowOff>153126</xdr:rowOff>
    </xdr:to>
    <xdr:cxnSp macro="">
      <xdr:nvCxnSpPr>
        <xdr:cNvPr id="206" name="直線コネクタ 205">
          <a:extLst>
            <a:ext uri="{FF2B5EF4-FFF2-40B4-BE49-F238E27FC236}">
              <a16:creationId xmlns:a16="http://schemas.microsoft.com/office/drawing/2014/main" id="{292B579B-A672-4ECB-A117-71876FD2C5DC}"/>
            </a:ext>
          </a:extLst>
        </xdr:cNvPr>
        <xdr:cNvCxnSpPr/>
      </xdr:nvCxnSpPr>
      <xdr:spPr>
        <a:xfrm>
          <a:off x="10388600" y="9754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69990</xdr:rowOff>
    </xdr:from>
    <xdr:ext cx="534377" cy="259045"/>
    <xdr:sp macro="" textlink="">
      <xdr:nvSpPr>
        <xdr:cNvPr id="207" name="【橋りょう・トンネル】&#10;一人当たり有形固定資産（償却資産）額平均値テキスト">
          <a:extLst>
            <a:ext uri="{FF2B5EF4-FFF2-40B4-BE49-F238E27FC236}">
              <a16:creationId xmlns:a16="http://schemas.microsoft.com/office/drawing/2014/main" id="{21B26D93-7CE0-4051-AC54-8A435113439F}"/>
            </a:ext>
          </a:extLst>
        </xdr:cNvPr>
        <xdr:cNvSpPr txBox="1"/>
      </xdr:nvSpPr>
      <xdr:spPr>
        <a:xfrm>
          <a:off x="10515600" y="105284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91563</xdr:rowOff>
    </xdr:from>
    <xdr:to>
      <xdr:col>55</xdr:col>
      <xdr:colOff>50800</xdr:colOff>
      <xdr:row>62</xdr:row>
      <xdr:rowOff>21713</xdr:rowOff>
    </xdr:to>
    <xdr:sp macro="" textlink="">
      <xdr:nvSpPr>
        <xdr:cNvPr id="208" name="フローチャート: 判断 207">
          <a:extLst>
            <a:ext uri="{FF2B5EF4-FFF2-40B4-BE49-F238E27FC236}">
              <a16:creationId xmlns:a16="http://schemas.microsoft.com/office/drawing/2014/main" id="{B8183FAC-F5B7-4E36-84B5-F88F017984D3}"/>
            </a:ext>
          </a:extLst>
        </xdr:cNvPr>
        <xdr:cNvSpPr/>
      </xdr:nvSpPr>
      <xdr:spPr>
        <a:xfrm>
          <a:off x="10426700" y="10550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86913</xdr:rowOff>
    </xdr:from>
    <xdr:to>
      <xdr:col>50</xdr:col>
      <xdr:colOff>165100</xdr:colOff>
      <xdr:row>62</xdr:row>
      <xdr:rowOff>17063</xdr:rowOff>
    </xdr:to>
    <xdr:sp macro="" textlink="">
      <xdr:nvSpPr>
        <xdr:cNvPr id="209" name="フローチャート: 判断 208">
          <a:extLst>
            <a:ext uri="{FF2B5EF4-FFF2-40B4-BE49-F238E27FC236}">
              <a16:creationId xmlns:a16="http://schemas.microsoft.com/office/drawing/2014/main" id="{0E3A6DF8-A980-4D91-9168-8FAFFA17A400}"/>
            </a:ext>
          </a:extLst>
        </xdr:cNvPr>
        <xdr:cNvSpPr/>
      </xdr:nvSpPr>
      <xdr:spPr>
        <a:xfrm>
          <a:off x="9588500" y="1054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97813</xdr:rowOff>
    </xdr:from>
    <xdr:to>
      <xdr:col>46</xdr:col>
      <xdr:colOff>38100</xdr:colOff>
      <xdr:row>62</xdr:row>
      <xdr:rowOff>27963</xdr:rowOff>
    </xdr:to>
    <xdr:sp macro="" textlink="">
      <xdr:nvSpPr>
        <xdr:cNvPr id="210" name="フローチャート: 判断 209">
          <a:extLst>
            <a:ext uri="{FF2B5EF4-FFF2-40B4-BE49-F238E27FC236}">
              <a16:creationId xmlns:a16="http://schemas.microsoft.com/office/drawing/2014/main" id="{48E4B749-EBB8-434B-9D24-9CBD81A1F30B}"/>
            </a:ext>
          </a:extLst>
        </xdr:cNvPr>
        <xdr:cNvSpPr/>
      </xdr:nvSpPr>
      <xdr:spPr>
        <a:xfrm>
          <a:off x="8699500" y="1055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147007</xdr:rowOff>
    </xdr:from>
    <xdr:to>
      <xdr:col>41</xdr:col>
      <xdr:colOff>101600</xdr:colOff>
      <xdr:row>62</xdr:row>
      <xdr:rowOff>77157</xdr:rowOff>
    </xdr:to>
    <xdr:sp macro="" textlink="">
      <xdr:nvSpPr>
        <xdr:cNvPr id="211" name="フローチャート: 判断 210">
          <a:extLst>
            <a:ext uri="{FF2B5EF4-FFF2-40B4-BE49-F238E27FC236}">
              <a16:creationId xmlns:a16="http://schemas.microsoft.com/office/drawing/2014/main" id="{E40E49A0-69AA-41D0-9606-26D16677495F}"/>
            </a:ext>
          </a:extLst>
        </xdr:cNvPr>
        <xdr:cNvSpPr/>
      </xdr:nvSpPr>
      <xdr:spPr>
        <a:xfrm>
          <a:off x="7810500" y="1060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2" name="テキスト ボックス 211">
          <a:extLst>
            <a:ext uri="{FF2B5EF4-FFF2-40B4-BE49-F238E27FC236}">
              <a16:creationId xmlns:a16="http://schemas.microsoft.com/office/drawing/2014/main" id="{D0077700-897C-43A5-97CF-F54D291EBE15}"/>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3" name="テキスト ボックス 212">
          <a:extLst>
            <a:ext uri="{FF2B5EF4-FFF2-40B4-BE49-F238E27FC236}">
              <a16:creationId xmlns:a16="http://schemas.microsoft.com/office/drawing/2014/main" id="{87495AA0-1469-4D12-9F85-A39E1B553DD3}"/>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4" name="テキスト ボックス 213">
          <a:extLst>
            <a:ext uri="{FF2B5EF4-FFF2-40B4-BE49-F238E27FC236}">
              <a16:creationId xmlns:a16="http://schemas.microsoft.com/office/drawing/2014/main" id="{6A007F59-8E16-454B-96F4-CB3F91C914FC}"/>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5" name="テキスト ボックス 214">
          <a:extLst>
            <a:ext uri="{FF2B5EF4-FFF2-40B4-BE49-F238E27FC236}">
              <a16:creationId xmlns:a16="http://schemas.microsoft.com/office/drawing/2014/main" id="{3D2E7A05-4466-4910-A029-4632F94C9332}"/>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6" name="テキスト ボックス 215">
          <a:extLst>
            <a:ext uri="{FF2B5EF4-FFF2-40B4-BE49-F238E27FC236}">
              <a16:creationId xmlns:a16="http://schemas.microsoft.com/office/drawing/2014/main" id="{31C1197D-3AA5-4FDD-93E3-A2DCA34DA6D3}"/>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17670</xdr:rowOff>
    </xdr:from>
    <xdr:to>
      <xdr:col>55</xdr:col>
      <xdr:colOff>50800</xdr:colOff>
      <xdr:row>60</xdr:row>
      <xdr:rowOff>119270</xdr:rowOff>
    </xdr:to>
    <xdr:sp macro="" textlink="">
      <xdr:nvSpPr>
        <xdr:cNvPr id="217" name="楕円 216">
          <a:extLst>
            <a:ext uri="{FF2B5EF4-FFF2-40B4-BE49-F238E27FC236}">
              <a16:creationId xmlns:a16="http://schemas.microsoft.com/office/drawing/2014/main" id="{9B8348AC-A5D7-463E-B83D-3F826B9DFD30}"/>
            </a:ext>
          </a:extLst>
        </xdr:cNvPr>
        <xdr:cNvSpPr/>
      </xdr:nvSpPr>
      <xdr:spPr>
        <a:xfrm>
          <a:off x="10426700" y="1030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40547</xdr:rowOff>
    </xdr:from>
    <xdr:ext cx="599010" cy="259045"/>
    <xdr:sp macro="" textlink="">
      <xdr:nvSpPr>
        <xdr:cNvPr id="218" name="【橋りょう・トンネル】&#10;一人当たり有形固定資産（償却資産）額該当値テキスト">
          <a:extLst>
            <a:ext uri="{FF2B5EF4-FFF2-40B4-BE49-F238E27FC236}">
              <a16:creationId xmlns:a16="http://schemas.microsoft.com/office/drawing/2014/main" id="{CBCDFE06-24C6-4D80-9F8A-83163895EB18}"/>
            </a:ext>
          </a:extLst>
        </xdr:cNvPr>
        <xdr:cNvSpPr txBox="1"/>
      </xdr:nvSpPr>
      <xdr:spPr>
        <a:xfrm>
          <a:off x="10515600" y="10156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17940</xdr:rowOff>
    </xdr:from>
    <xdr:to>
      <xdr:col>50</xdr:col>
      <xdr:colOff>165100</xdr:colOff>
      <xdr:row>60</xdr:row>
      <xdr:rowOff>119540</xdr:rowOff>
    </xdr:to>
    <xdr:sp macro="" textlink="">
      <xdr:nvSpPr>
        <xdr:cNvPr id="219" name="楕円 218">
          <a:extLst>
            <a:ext uri="{FF2B5EF4-FFF2-40B4-BE49-F238E27FC236}">
              <a16:creationId xmlns:a16="http://schemas.microsoft.com/office/drawing/2014/main" id="{8E885FD5-44C6-449B-98FA-61775E274C00}"/>
            </a:ext>
          </a:extLst>
        </xdr:cNvPr>
        <xdr:cNvSpPr/>
      </xdr:nvSpPr>
      <xdr:spPr>
        <a:xfrm>
          <a:off x="9588500" y="1030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68470</xdr:rowOff>
    </xdr:from>
    <xdr:to>
      <xdr:col>55</xdr:col>
      <xdr:colOff>0</xdr:colOff>
      <xdr:row>60</xdr:row>
      <xdr:rowOff>68740</xdr:rowOff>
    </xdr:to>
    <xdr:cxnSp macro="">
      <xdr:nvCxnSpPr>
        <xdr:cNvPr id="220" name="直線コネクタ 219">
          <a:extLst>
            <a:ext uri="{FF2B5EF4-FFF2-40B4-BE49-F238E27FC236}">
              <a16:creationId xmlns:a16="http://schemas.microsoft.com/office/drawing/2014/main" id="{00178DEE-A6C9-4DCB-A7A8-F27B674D9613}"/>
            </a:ext>
          </a:extLst>
        </xdr:cNvPr>
        <xdr:cNvCxnSpPr/>
      </xdr:nvCxnSpPr>
      <xdr:spPr>
        <a:xfrm flipV="1">
          <a:off x="9639300" y="10355470"/>
          <a:ext cx="838200" cy="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25009</xdr:rowOff>
    </xdr:from>
    <xdr:to>
      <xdr:col>46</xdr:col>
      <xdr:colOff>38100</xdr:colOff>
      <xdr:row>60</xdr:row>
      <xdr:rowOff>126609</xdr:rowOff>
    </xdr:to>
    <xdr:sp macro="" textlink="">
      <xdr:nvSpPr>
        <xdr:cNvPr id="221" name="楕円 220">
          <a:extLst>
            <a:ext uri="{FF2B5EF4-FFF2-40B4-BE49-F238E27FC236}">
              <a16:creationId xmlns:a16="http://schemas.microsoft.com/office/drawing/2014/main" id="{D56C0D47-EF14-493E-808C-ACD7F51E76CC}"/>
            </a:ext>
          </a:extLst>
        </xdr:cNvPr>
        <xdr:cNvSpPr/>
      </xdr:nvSpPr>
      <xdr:spPr>
        <a:xfrm>
          <a:off x="8699500" y="10312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68740</xdr:rowOff>
    </xdr:from>
    <xdr:to>
      <xdr:col>50</xdr:col>
      <xdr:colOff>114300</xdr:colOff>
      <xdr:row>60</xdr:row>
      <xdr:rowOff>75809</xdr:rowOff>
    </xdr:to>
    <xdr:cxnSp macro="">
      <xdr:nvCxnSpPr>
        <xdr:cNvPr id="222" name="直線コネクタ 221">
          <a:extLst>
            <a:ext uri="{FF2B5EF4-FFF2-40B4-BE49-F238E27FC236}">
              <a16:creationId xmlns:a16="http://schemas.microsoft.com/office/drawing/2014/main" id="{36E59E75-F559-4586-9EB6-20825981B25F}"/>
            </a:ext>
          </a:extLst>
        </xdr:cNvPr>
        <xdr:cNvCxnSpPr/>
      </xdr:nvCxnSpPr>
      <xdr:spPr>
        <a:xfrm flipV="1">
          <a:off x="8750300" y="10355740"/>
          <a:ext cx="889000" cy="7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62</xdr:row>
      <xdr:rowOff>8190</xdr:rowOff>
    </xdr:from>
    <xdr:ext cx="534377" cy="259045"/>
    <xdr:sp macro="" textlink="">
      <xdr:nvSpPr>
        <xdr:cNvPr id="223" name="n_1aveValue【橋りょう・トンネル】&#10;一人当たり有形固定資産（償却資産）額">
          <a:extLst>
            <a:ext uri="{FF2B5EF4-FFF2-40B4-BE49-F238E27FC236}">
              <a16:creationId xmlns:a16="http://schemas.microsoft.com/office/drawing/2014/main" id="{3C1697C2-D574-46DB-A105-917C0109DDFE}"/>
            </a:ext>
          </a:extLst>
        </xdr:cNvPr>
        <xdr:cNvSpPr txBox="1"/>
      </xdr:nvSpPr>
      <xdr:spPr>
        <a:xfrm>
          <a:off x="9359411" y="10638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62</xdr:row>
      <xdr:rowOff>19090</xdr:rowOff>
    </xdr:from>
    <xdr:ext cx="534377" cy="259045"/>
    <xdr:sp macro="" textlink="">
      <xdr:nvSpPr>
        <xdr:cNvPr id="224" name="n_2aveValue【橋りょう・トンネル】&#10;一人当たり有形固定資産（償却資産）額">
          <a:extLst>
            <a:ext uri="{FF2B5EF4-FFF2-40B4-BE49-F238E27FC236}">
              <a16:creationId xmlns:a16="http://schemas.microsoft.com/office/drawing/2014/main" id="{106EE3C8-801C-45AE-B50A-E3A83292BE40}"/>
            </a:ext>
          </a:extLst>
        </xdr:cNvPr>
        <xdr:cNvSpPr txBox="1"/>
      </xdr:nvSpPr>
      <xdr:spPr>
        <a:xfrm>
          <a:off x="8483111" y="10648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93684</xdr:rowOff>
    </xdr:from>
    <xdr:ext cx="534377" cy="259045"/>
    <xdr:sp macro="" textlink="">
      <xdr:nvSpPr>
        <xdr:cNvPr id="225" name="n_3aveValue【橋りょう・トンネル】&#10;一人当たり有形固定資産（償却資産）額">
          <a:extLst>
            <a:ext uri="{FF2B5EF4-FFF2-40B4-BE49-F238E27FC236}">
              <a16:creationId xmlns:a16="http://schemas.microsoft.com/office/drawing/2014/main" id="{D54C52FC-9F39-4564-8864-46D6697D4DF3}"/>
            </a:ext>
          </a:extLst>
        </xdr:cNvPr>
        <xdr:cNvSpPr txBox="1"/>
      </xdr:nvSpPr>
      <xdr:spPr>
        <a:xfrm>
          <a:off x="7594111" y="1038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136067</xdr:rowOff>
    </xdr:from>
    <xdr:ext cx="599010" cy="259045"/>
    <xdr:sp macro="" textlink="">
      <xdr:nvSpPr>
        <xdr:cNvPr id="226" name="n_1mainValue【橋りょう・トンネル】&#10;一人当たり有形固定資産（償却資産）額">
          <a:extLst>
            <a:ext uri="{FF2B5EF4-FFF2-40B4-BE49-F238E27FC236}">
              <a16:creationId xmlns:a16="http://schemas.microsoft.com/office/drawing/2014/main" id="{61FB1C4B-3440-4805-A3F6-4EC99CF049C7}"/>
            </a:ext>
          </a:extLst>
        </xdr:cNvPr>
        <xdr:cNvSpPr txBox="1"/>
      </xdr:nvSpPr>
      <xdr:spPr>
        <a:xfrm>
          <a:off x="9327095" y="10080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143136</xdr:rowOff>
    </xdr:from>
    <xdr:ext cx="599010" cy="259045"/>
    <xdr:sp macro="" textlink="">
      <xdr:nvSpPr>
        <xdr:cNvPr id="227" name="n_2mainValue【橋りょう・トンネル】&#10;一人当たり有形固定資産（償却資産）額">
          <a:extLst>
            <a:ext uri="{FF2B5EF4-FFF2-40B4-BE49-F238E27FC236}">
              <a16:creationId xmlns:a16="http://schemas.microsoft.com/office/drawing/2014/main" id="{48C80672-38F6-48E2-A7BD-E2127A5C5C38}"/>
            </a:ext>
          </a:extLst>
        </xdr:cNvPr>
        <xdr:cNvSpPr txBox="1"/>
      </xdr:nvSpPr>
      <xdr:spPr>
        <a:xfrm>
          <a:off x="8450795" y="10087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8" name="正方形/長方形 227">
          <a:extLst>
            <a:ext uri="{FF2B5EF4-FFF2-40B4-BE49-F238E27FC236}">
              <a16:creationId xmlns:a16="http://schemas.microsoft.com/office/drawing/2014/main" id="{9DB9423D-D07B-4FA6-89AC-C9282D94EAD6}"/>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9" name="正方形/長方形 228">
          <a:extLst>
            <a:ext uri="{FF2B5EF4-FFF2-40B4-BE49-F238E27FC236}">
              <a16:creationId xmlns:a16="http://schemas.microsoft.com/office/drawing/2014/main" id="{62A0D6B0-AB84-4B64-B04F-47B89351D83F}"/>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0" name="正方形/長方形 229">
          <a:extLst>
            <a:ext uri="{FF2B5EF4-FFF2-40B4-BE49-F238E27FC236}">
              <a16:creationId xmlns:a16="http://schemas.microsoft.com/office/drawing/2014/main" id="{92C82746-F288-4C8E-B912-CF1315807F6C}"/>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1" name="正方形/長方形 230">
          <a:extLst>
            <a:ext uri="{FF2B5EF4-FFF2-40B4-BE49-F238E27FC236}">
              <a16:creationId xmlns:a16="http://schemas.microsoft.com/office/drawing/2014/main" id="{D3032C7C-8822-48FD-B52F-72CA48945F05}"/>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2" name="正方形/長方形 231">
          <a:extLst>
            <a:ext uri="{FF2B5EF4-FFF2-40B4-BE49-F238E27FC236}">
              <a16:creationId xmlns:a16="http://schemas.microsoft.com/office/drawing/2014/main" id="{64872AF3-938C-461D-A4BD-FD0D85845887}"/>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3" name="正方形/長方形 232">
          <a:extLst>
            <a:ext uri="{FF2B5EF4-FFF2-40B4-BE49-F238E27FC236}">
              <a16:creationId xmlns:a16="http://schemas.microsoft.com/office/drawing/2014/main" id="{96F6DA4D-CEC0-4845-874E-AE7C06A6C01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4" name="正方形/長方形 233">
          <a:extLst>
            <a:ext uri="{FF2B5EF4-FFF2-40B4-BE49-F238E27FC236}">
              <a16:creationId xmlns:a16="http://schemas.microsoft.com/office/drawing/2014/main" id="{1690C6F2-87A0-4267-BE2E-257B6849CF89}"/>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5" name="正方形/長方形 234">
          <a:extLst>
            <a:ext uri="{FF2B5EF4-FFF2-40B4-BE49-F238E27FC236}">
              <a16:creationId xmlns:a16="http://schemas.microsoft.com/office/drawing/2014/main" id="{EA90457D-111D-4AD6-8ED9-9B6F3A8DE1B3}"/>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6" name="テキスト ボックス 235">
          <a:extLst>
            <a:ext uri="{FF2B5EF4-FFF2-40B4-BE49-F238E27FC236}">
              <a16:creationId xmlns:a16="http://schemas.microsoft.com/office/drawing/2014/main" id="{341F8ADA-66D6-4A63-A34F-5C9BB427BF21}"/>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7" name="直線コネクタ 236">
          <a:extLst>
            <a:ext uri="{FF2B5EF4-FFF2-40B4-BE49-F238E27FC236}">
              <a16:creationId xmlns:a16="http://schemas.microsoft.com/office/drawing/2014/main" id="{161BA54B-9ED8-45D2-A9DB-247E9DEF2528}"/>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8" name="テキスト ボックス 237">
          <a:extLst>
            <a:ext uri="{FF2B5EF4-FFF2-40B4-BE49-F238E27FC236}">
              <a16:creationId xmlns:a16="http://schemas.microsoft.com/office/drawing/2014/main" id="{BDA60B06-9B5B-4420-A824-627C03A12191}"/>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9" name="直線コネクタ 238">
          <a:extLst>
            <a:ext uri="{FF2B5EF4-FFF2-40B4-BE49-F238E27FC236}">
              <a16:creationId xmlns:a16="http://schemas.microsoft.com/office/drawing/2014/main" id="{471554F3-DB7E-47F3-9746-D0FBAE2281D2}"/>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0" name="テキスト ボックス 239">
          <a:extLst>
            <a:ext uri="{FF2B5EF4-FFF2-40B4-BE49-F238E27FC236}">
              <a16:creationId xmlns:a16="http://schemas.microsoft.com/office/drawing/2014/main" id="{211D562B-2D87-4F11-B3D4-7BC5CC35D6F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1" name="直線コネクタ 240">
          <a:extLst>
            <a:ext uri="{FF2B5EF4-FFF2-40B4-BE49-F238E27FC236}">
              <a16:creationId xmlns:a16="http://schemas.microsoft.com/office/drawing/2014/main" id="{4ABBB332-3A40-47BE-834A-D719E44D002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2" name="テキスト ボックス 241">
          <a:extLst>
            <a:ext uri="{FF2B5EF4-FFF2-40B4-BE49-F238E27FC236}">
              <a16:creationId xmlns:a16="http://schemas.microsoft.com/office/drawing/2014/main" id="{DC32F055-A7EE-43AC-8935-2EDB0689B643}"/>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3" name="直線コネクタ 242">
          <a:extLst>
            <a:ext uri="{FF2B5EF4-FFF2-40B4-BE49-F238E27FC236}">
              <a16:creationId xmlns:a16="http://schemas.microsoft.com/office/drawing/2014/main" id="{39A221D4-C05F-4139-82E1-C148B27E9E4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4" name="テキスト ボックス 243">
          <a:extLst>
            <a:ext uri="{FF2B5EF4-FFF2-40B4-BE49-F238E27FC236}">
              <a16:creationId xmlns:a16="http://schemas.microsoft.com/office/drawing/2014/main" id="{4EFC9931-3645-484C-A6E6-CB76A9B9CDFC}"/>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5" name="直線コネクタ 244">
          <a:extLst>
            <a:ext uri="{FF2B5EF4-FFF2-40B4-BE49-F238E27FC236}">
              <a16:creationId xmlns:a16="http://schemas.microsoft.com/office/drawing/2014/main" id="{81D10123-0EFF-454B-92F4-C059F2196942}"/>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6" name="テキスト ボックス 245">
          <a:extLst>
            <a:ext uri="{FF2B5EF4-FFF2-40B4-BE49-F238E27FC236}">
              <a16:creationId xmlns:a16="http://schemas.microsoft.com/office/drawing/2014/main" id="{3AF5CEEC-9775-4A80-B14C-189FA322EBAF}"/>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7" name="直線コネクタ 246">
          <a:extLst>
            <a:ext uri="{FF2B5EF4-FFF2-40B4-BE49-F238E27FC236}">
              <a16:creationId xmlns:a16="http://schemas.microsoft.com/office/drawing/2014/main" id="{9DF9BF4A-9644-4FAF-B6D5-F9319049118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8" name="テキスト ボックス 247">
          <a:extLst>
            <a:ext uri="{FF2B5EF4-FFF2-40B4-BE49-F238E27FC236}">
              <a16:creationId xmlns:a16="http://schemas.microsoft.com/office/drawing/2014/main" id="{0116B50C-485F-484D-B4C7-BA8E3287802B}"/>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9" name="直線コネクタ 248">
          <a:extLst>
            <a:ext uri="{FF2B5EF4-FFF2-40B4-BE49-F238E27FC236}">
              <a16:creationId xmlns:a16="http://schemas.microsoft.com/office/drawing/2014/main" id="{648C2270-DCC0-4717-9FE1-8C6470E96BBD}"/>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0" name="テキスト ボックス 249">
          <a:extLst>
            <a:ext uri="{FF2B5EF4-FFF2-40B4-BE49-F238E27FC236}">
              <a16:creationId xmlns:a16="http://schemas.microsoft.com/office/drawing/2014/main" id="{DB3E75D3-CDFE-4203-920E-7D0F27B1FC8B}"/>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1" name="【公営住宅】&#10;有形固定資産減価償却率グラフ枠">
          <a:extLst>
            <a:ext uri="{FF2B5EF4-FFF2-40B4-BE49-F238E27FC236}">
              <a16:creationId xmlns:a16="http://schemas.microsoft.com/office/drawing/2014/main" id="{432DA5D3-9EB3-47FC-A7B2-D5A545EEE80E}"/>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152400</xdr:rowOff>
    </xdr:from>
    <xdr:to>
      <xdr:col>24</xdr:col>
      <xdr:colOff>62865</xdr:colOff>
      <xdr:row>85</xdr:row>
      <xdr:rowOff>1905</xdr:rowOff>
    </xdr:to>
    <xdr:cxnSp macro="">
      <xdr:nvCxnSpPr>
        <xdr:cNvPr id="252" name="直線コネクタ 251">
          <a:extLst>
            <a:ext uri="{FF2B5EF4-FFF2-40B4-BE49-F238E27FC236}">
              <a16:creationId xmlns:a16="http://schemas.microsoft.com/office/drawing/2014/main" id="{87D84676-9707-44F0-82BD-5A15944DD10B}"/>
            </a:ext>
          </a:extLst>
        </xdr:cNvPr>
        <xdr:cNvCxnSpPr/>
      </xdr:nvCxnSpPr>
      <xdr:spPr>
        <a:xfrm flipV="1">
          <a:off x="4634865" y="13354050"/>
          <a:ext cx="0" cy="1221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5732</xdr:rowOff>
    </xdr:from>
    <xdr:ext cx="405111" cy="259045"/>
    <xdr:sp macro="" textlink="">
      <xdr:nvSpPr>
        <xdr:cNvPr id="253" name="【公営住宅】&#10;有形固定資産減価償却率最小値テキスト">
          <a:extLst>
            <a:ext uri="{FF2B5EF4-FFF2-40B4-BE49-F238E27FC236}">
              <a16:creationId xmlns:a16="http://schemas.microsoft.com/office/drawing/2014/main" id="{671ADCF8-0808-4055-9B2F-2FC7ADFFCDE0}"/>
            </a:ext>
          </a:extLst>
        </xdr:cNvPr>
        <xdr:cNvSpPr txBox="1"/>
      </xdr:nvSpPr>
      <xdr:spPr>
        <a:xfrm>
          <a:off x="4673600" y="1457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1905</xdr:rowOff>
    </xdr:from>
    <xdr:to>
      <xdr:col>24</xdr:col>
      <xdr:colOff>152400</xdr:colOff>
      <xdr:row>85</xdr:row>
      <xdr:rowOff>1905</xdr:rowOff>
    </xdr:to>
    <xdr:cxnSp macro="">
      <xdr:nvCxnSpPr>
        <xdr:cNvPr id="254" name="直線コネクタ 253">
          <a:extLst>
            <a:ext uri="{FF2B5EF4-FFF2-40B4-BE49-F238E27FC236}">
              <a16:creationId xmlns:a16="http://schemas.microsoft.com/office/drawing/2014/main" id="{05C341CC-FC4F-433D-BEC8-03804F6860CB}"/>
            </a:ext>
          </a:extLst>
        </xdr:cNvPr>
        <xdr:cNvCxnSpPr/>
      </xdr:nvCxnSpPr>
      <xdr:spPr>
        <a:xfrm>
          <a:off x="4546600" y="1457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99077</xdr:rowOff>
    </xdr:from>
    <xdr:ext cx="405111" cy="259045"/>
    <xdr:sp macro="" textlink="">
      <xdr:nvSpPr>
        <xdr:cNvPr id="255" name="【公営住宅】&#10;有形固定資産減価償却率最大値テキスト">
          <a:extLst>
            <a:ext uri="{FF2B5EF4-FFF2-40B4-BE49-F238E27FC236}">
              <a16:creationId xmlns:a16="http://schemas.microsoft.com/office/drawing/2014/main" id="{78714FA2-0083-49C8-AB25-7B55061A1015}"/>
            </a:ext>
          </a:extLst>
        </xdr:cNvPr>
        <xdr:cNvSpPr txBox="1"/>
      </xdr:nvSpPr>
      <xdr:spPr>
        <a:xfrm>
          <a:off x="4673600" y="1312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152400</xdr:rowOff>
    </xdr:from>
    <xdr:to>
      <xdr:col>24</xdr:col>
      <xdr:colOff>152400</xdr:colOff>
      <xdr:row>77</xdr:row>
      <xdr:rowOff>152400</xdr:rowOff>
    </xdr:to>
    <xdr:cxnSp macro="">
      <xdr:nvCxnSpPr>
        <xdr:cNvPr id="256" name="直線コネクタ 255">
          <a:extLst>
            <a:ext uri="{FF2B5EF4-FFF2-40B4-BE49-F238E27FC236}">
              <a16:creationId xmlns:a16="http://schemas.microsoft.com/office/drawing/2014/main" id="{82E37478-DA33-42D0-9F44-B8D421E31495}"/>
            </a:ext>
          </a:extLst>
        </xdr:cNvPr>
        <xdr:cNvCxnSpPr/>
      </xdr:nvCxnSpPr>
      <xdr:spPr>
        <a:xfrm>
          <a:off x="4546600" y="1335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162577</xdr:rowOff>
    </xdr:from>
    <xdr:ext cx="405111" cy="259045"/>
    <xdr:sp macro="" textlink="">
      <xdr:nvSpPr>
        <xdr:cNvPr id="257" name="【公営住宅】&#10;有形固定資産減価償却率平均値テキスト">
          <a:extLst>
            <a:ext uri="{FF2B5EF4-FFF2-40B4-BE49-F238E27FC236}">
              <a16:creationId xmlns:a16="http://schemas.microsoft.com/office/drawing/2014/main" id="{32BA014B-73DC-4F25-BFCE-767C485E85EB}"/>
            </a:ext>
          </a:extLst>
        </xdr:cNvPr>
        <xdr:cNvSpPr txBox="1"/>
      </xdr:nvSpPr>
      <xdr:spPr>
        <a:xfrm>
          <a:off x="4673600" y="138785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139700</xdr:rowOff>
    </xdr:from>
    <xdr:to>
      <xdr:col>24</xdr:col>
      <xdr:colOff>114300</xdr:colOff>
      <xdr:row>82</xdr:row>
      <xdr:rowOff>69850</xdr:rowOff>
    </xdr:to>
    <xdr:sp macro="" textlink="">
      <xdr:nvSpPr>
        <xdr:cNvPr id="258" name="フローチャート: 判断 257">
          <a:extLst>
            <a:ext uri="{FF2B5EF4-FFF2-40B4-BE49-F238E27FC236}">
              <a16:creationId xmlns:a16="http://schemas.microsoft.com/office/drawing/2014/main" id="{34F50856-1CE4-480B-B42D-8AA9373FFBC1}"/>
            </a:ext>
          </a:extLst>
        </xdr:cNvPr>
        <xdr:cNvSpPr/>
      </xdr:nvSpPr>
      <xdr:spPr>
        <a:xfrm>
          <a:off x="4584700" y="1402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135889</xdr:rowOff>
    </xdr:from>
    <xdr:to>
      <xdr:col>20</xdr:col>
      <xdr:colOff>38100</xdr:colOff>
      <xdr:row>82</xdr:row>
      <xdr:rowOff>66039</xdr:rowOff>
    </xdr:to>
    <xdr:sp macro="" textlink="">
      <xdr:nvSpPr>
        <xdr:cNvPr id="259" name="フローチャート: 判断 258">
          <a:extLst>
            <a:ext uri="{FF2B5EF4-FFF2-40B4-BE49-F238E27FC236}">
              <a16:creationId xmlns:a16="http://schemas.microsoft.com/office/drawing/2014/main" id="{356B3DAA-FEF5-44E3-A2C6-15DF1C331C9D}"/>
            </a:ext>
          </a:extLst>
        </xdr:cNvPr>
        <xdr:cNvSpPr/>
      </xdr:nvSpPr>
      <xdr:spPr>
        <a:xfrm>
          <a:off x="3746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130175</xdr:rowOff>
    </xdr:from>
    <xdr:to>
      <xdr:col>15</xdr:col>
      <xdr:colOff>101600</xdr:colOff>
      <xdr:row>82</xdr:row>
      <xdr:rowOff>60325</xdr:rowOff>
    </xdr:to>
    <xdr:sp macro="" textlink="">
      <xdr:nvSpPr>
        <xdr:cNvPr id="260" name="フローチャート: 判断 259">
          <a:extLst>
            <a:ext uri="{FF2B5EF4-FFF2-40B4-BE49-F238E27FC236}">
              <a16:creationId xmlns:a16="http://schemas.microsoft.com/office/drawing/2014/main" id="{A732DB2E-06C4-4353-8E8A-009CB0315766}"/>
            </a:ext>
          </a:extLst>
        </xdr:cNvPr>
        <xdr:cNvSpPr/>
      </xdr:nvSpPr>
      <xdr:spPr>
        <a:xfrm>
          <a:off x="2857500" y="1401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25400</xdr:rowOff>
    </xdr:from>
    <xdr:to>
      <xdr:col>10</xdr:col>
      <xdr:colOff>165100</xdr:colOff>
      <xdr:row>82</xdr:row>
      <xdr:rowOff>127000</xdr:rowOff>
    </xdr:to>
    <xdr:sp macro="" textlink="">
      <xdr:nvSpPr>
        <xdr:cNvPr id="261" name="フローチャート: 判断 260">
          <a:extLst>
            <a:ext uri="{FF2B5EF4-FFF2-40B4-BE49-F238E27FC236}">
              <a16:creationId xmlns:a16="http://schemas.microsoft.com/office/drawing/2014/main" id="{34009639-201C-4086-A946-07ABD7E196A1}"/>
            </a:ext>
          </a:extLst>
        </xdr:cNvPr>
        <xdr:cNvSpPr/>
      </xdr:nvSpPr>
      <xdr:spPr>
        <a:xfrm>
          <a:off x="19685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2" name="テキスト ボックス 261">
          <a:extLst>
            <a:ext uri="{FF2B5EF4-FFF2-40B4-BE49-F238E27FC236}">
              <a16:creationId xmlns:a16="http://schemas.microsoft.com/office/drawing/2014/main" id="{165CF9ED-B02B-4A8A-8A23-69674CA92471}"/>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3" name="テキスト ボックス 262">
          <a:extLst>
            <a:ext uri="{FF2B5EF4-FFF2-40B4-BE49-F238E27FC236}">
              <a16:creationId xmlns:a16="http://schemas.microsoft.com/office/drawing/2014/main" id="{DD005A90-832E-4F41-88F4-FD4F355FB1BF}"/>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4" name="テキスト ボックス 263">
          <a:extLst>
            <a:ext uri="{FF2B5EF4-FFF2-40B4-BE49-F238E27FC236}">
              <a16:creationId xmlns:a16="http://schemas.microsoft.com/office/drawing/2014/main" id="{642E6B9E-9F37-4100-A5AE-B4DEC0AD660F}"/>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5" name="テキスト ボックス 264">
          <a:extLst>
            <a:ext uri="{FF2B5EF4-FFF2-40B4-BE49-F238E27FC236}">
              <a16:creationId xmlns:a16="http://schemas.microsoft.com/office/drawing/2014/main" id="{B335B77C-0EBC-4A13-93B7-DD19F36B155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6" name="テキスト ボックス 265">
          <a:extLst>
            <a:ext uri="{FF2B5EF4-FFF2-40B4-BE49-F238E27FC236}">
              <a16:creationId xmlns:a16="http://schemas.microsoft.com/office/drawing/2014/main" id="{7623696A-0295-4C7B-97E8-344C9714A63E}"/>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109220</xdr:rowOff>
    </xdr:from>
    <xdr:to>
      <xdr:col>24</xdr:col>
      <xdr:colOff>114300</xdr:colOff>
      <xdr:row>84</xdr:row>
      <xdr:rowOff>39370</xdr:rowOff>
    </xdr:to>
    <xdr:sp macro="" textlink="">
      <xdr:nvSpPr>
        <xdr:cNvPr id="267" name="楕円 266">
          <a:extLst>
            <a:ext uri="{FF2B5EF4-FFF2-40B4-BE49-F238E27FC236}">
              <a16:creationId xmlns:a16="http://schemas.microsoft.com/office/drawing/2014/main" id="{88E6E3E7-7691-4C30-97B2-880D3708C7C5}"/>
            </a:ext>
          </a:extLst>
        </xdr:cNvPr>
        <xdr:cNvSpPr/>
      </xdr:nvSpPr>
      <xdr:spPr>
        <a:xfrm>
          <a:off x="4584700" y="1433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87647</xdr:rowOff>
    </xdr:from>
    <xdr:ext cx="405111" cy="259045"/>
    <xdr:sp macro="" textlink="">
      <xdr:nvSpPr>
        <xdr:cNvPr id="268" name="【公営住宅】&#10;有形固定資産減価償却率該当値テキスト">
          <a:extLst>
            <a:ext uri="{FF2B5EF4-FFF2-40B4-BE49-F238E27FC236}">
              <a16:creationId xmlns:a16="http://schemas.microsoft.com/office/drawing/2014/main" id="{6A5CA1DF-135B-4AFD-83F5-60E7B28BAD8C}"/>
            </a:ext>
          </a:extLst>
        </xdr:cNvPr>
        <xdr:cNvSpPr txBox="1"/>
      </xdr:nvSpPr>
      <xdr:spPr>
        <a:xfrm>
          <a:off x="4673600" y="1431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122555</xdr:rowOff>
    </xdr:from>
    <xdr:to>
      <xdr:col>20</xdr:col>
      <xdr:colOff>38100</xdr:colOff>
      <xdr:row>84</xdr:row>
      <xdr:rowOff>52705</xdr:rowOff>
    </xdr:to>
    <xdr:sp macro="" textlink="">
      <xdr:nvSpPr>
        <xdr:cNvPr id="269" name="楕円 268">
          <a:extLst>
            <a:ext uri="{FF2B5EF4-FFF2-40B4-BE49-F238E27FC236}">
              <a16:creationId xmlns:a16="http://schemas.microsoft.com/office/drawing/2014/main" id="{9498B4EB-868D-41E8-819E-4D79304A567F}"/>
            </a:ext>
          </a:extLst>
        </xdr:cNvPr>
        <xdr:cNvSpPr/>
      </xdr:nvSpPr>
      <xdr:spPr>
        <a:xfrm>
          <a:off x="3746500" y="1435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160020</xdr:rowOff>
    </xdr:from>
    <xdr:to>
      <xdr:col>24</xdr:col>
      <xdr:colOff>63500</xdr:colOff>
      <xdr:row>84</xdr:row>
      <xdr:rowOff>1905</xdr:rowOff>
    </xdr:to>
    <xdr:cxnSp macro="">
      <xdr:nvCxnSpPr>
        <xdr:cNvPr id="270" name="直線コネクタ 269">
          <a:extLst>
            <a:ext uri="{FF2B5EF4-FFF2-40B4-BE49-F238E27FC236}">
              <a16:creationId xmlns:a16="http://schemas.microsoft.com/office/drawing/2014/main" id="{66465B4F-E861-44B4-BC0F-368F2438BD81}"/>
            </a:ext>
          </a:extLst>
        </xdr:cNvPr>
        <xdr:cNvCxnSpPr/>
      </xdr:nvCxnSpPr>
      <xdr:spPr>
        <a:xfrm flipV="1">
          <a:off x="3797300" y="14390370"/>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132080</xdr:rowOff>
    </xdr:from>
    <xdr:to>
      <xdr:col>15</xdr:col>
      <xdr:colOff>101600</xdr:colOff>
      <xdr:row>84</xdr:row>
      <xdr:rowOff>62230</xdr:rowOff>
    </xdr:to>
    <xdr:sp macro="" textlink="">
      <xdr:nvSpPr>
        <xdr:cNvPr id="271" name="楕円 270">
          <a:extLst>
            <a:ext uri="{FF2B5EF4-FFF2-40B4-BE49-F238E27FC236}">
              <a16:creationId xmlns:a16="http://schemas.microsoft.com/office/drawing/2014/main" id="{95FA262A-5379-4166-BCC0-9EE1926DF5DC}"/>
            </a:ext>
          </a:extLst>
        </xdr:cNvPr>
        <xdr:cNvSpPr/>
      </xdr:nvSpPr>
      <xdr:spPr>
        <a:xfrm>
          <a:off x="2857500" y="1436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1905</xdr:rowOff>
    </xdr:from>
    <xdr:to>
      <xdr:col>19</xdr:col>
      <xdr:colOff>177800</xdr:colOff>
      <xdr:row>84</xdr:row>
      <xdr:rowOff>11430</xdr:rowOff>
    </xdr:to>
    <xdr:cxnSp macro="">
      <xdr:nvCxnSpPr>
        <xdr:cNvPr id="272" name="直線コネクタ 271">
          <a:extLst>
            <a:ext uri="{FF2B5EF4-FFF2-40B4-BE49-F238E27FC236}">
              <a16:creationId xmlns:a16="http://schemas.microsoft.com/office/drawing/2014/main" id="{E31F160E-00C2-4082-BA81-5B1C73E252C3}"/>
            </a:ext>
          </a:extLst>
        </xdr:cNvPr>
        <xdr:cNvCxnSpPr/>
      </xdr:nvCxnSpPr>
      <xdr:spPr>
        <a:xfrm flipV="1">
          <a:off x="2908300" y="1440370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82566</xdr:rowOff>
    </xdr:from>
    <xdr:ext cx="405111" cy="259045"/>
    <xdr:sp macro="" textlink="">
      <xdr:nvSpPr>
        <xdr:cNvPr id="273" name="n_1aveValue【公営住宅】&#10;有形固定資産減価償却率">
          <a:extLst>
            <a:ext uri="{FF2B5EF4-FFF2-40B4-BE49-F238E27FC236}">
              <a16:creationId xmlns:a16="http://schemas.microsoft.com/office/drawing/2014/main" id="{DCB061B2-BDDC-4956-8A0E-F31684302E57}"/>
            </a:ext>
          </a:extLst>
        </xdr:cNvPr>
        <xdr:cNvSpPr txBox="1"/>
      </xdr:nvSpPr>
      <xdr:spPr>
        <a:xfrm>
          <a:off x="3582044" y="1379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76852</xdr:rowOff>
    </xdr:from>
    <xdr:ext cx="405111" cy="259045"/>
    <xdr:sp macro="" textlink="">
      <xdr:nvSpPr>
        <xdr:cNvPr id="274" name="n_2aveValue【公営住宅】&#10;有形固定資産減価償却率">
          <a:extLst>
            <a:ext uri="{FF2B5EF4-FFF2-40B4-BE49-F238E27FC236}">
              <a16:creationId xmlns:a16="http://schemas.microsoft.com/office/drawing/2014/main" id="{82FC8874-37B4-4C9F-A9B5-0712E1F3F763}"/>
            </a:ext>
          </a:extLst>
        </xdr:cNvPr>
        <xdr:cNvSpPr txBox="1"/>
      </xdr:nvSpPr>
      <xdr:spPr>
        <a:xfrm>
          <a:off x="2705744" y="1379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143527</xdr:rowOff>
    </xdr:from>
    <xdr:ext cx="405111" cy="259045"/>
    <xdr:sp macro="" textlink="">
      <xdr:nvSpPr>
        <xdr:cNvPr id="275" name="n_3aveValue【公営住宅】&#10;有形固定資産減価償却率">
          <a:extLst>
            <a:ext uri="{FF2B5EF4-FFF2-40B4-BE49-F238E27FC236}">
              <a16:creationId xmlns:a16="http://schemas.microsoft.com/office/drawing/2014/main" id="{1F19BD01-094B-4CCF-B163-21F0CDAA4475}"/>
            </a:ext>
          </a:extLst>
        </xdr:cNvPr>
        <xdr:cNvSpPr txBox="1"/>
      </xdr:nvSpPr>
      <xdr:spPr>
        <a:xfrm>
          <a:off x="1816744" y="1385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43832</xdr:rowOff>
    </xdr:from>
    <xdr:ext cx="405111" cy="259045"/>
    <xdr:sp macro="" textlink="">
      <xdr:nvSpPr>
        <xdr:cNvPr id="276" name="n_1mainValue【公営住宅】&#10;有形固定資産減価償却率">
          <a:extLst>
            <a:ext uri="{FF2B5EF4-FFF2-40B4-BE49-F238E27FC236}">
              <a16:creationId xmlns:a16="http://schemas.microsoft.com/office/drawing/2014/main" id="{571A7D86-38B8-4FE1-8EDB-A77EBAEAB175}"/>
            </a:ext>
          </a:extLst>
        </xdr:cNvPr>
        <xdr:cNvSpPr txBox="1"/>
      </xdr:nvSpPr>
      <xdr:spPr>
        <a:xfrm>
          <a:off x="3582044" y="1444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53357</xdr:rowOff>
    </xdr:from>
    <xdr:ext cx="405111" cy="259045"/>
    <xdr:sp macro="" textlink="">
      <xdr:nvSpPr>
        <xdr:cNvPr id="277" name="n_2mainValue【公営住宅】&#10;有形固定資産減価償却率">
          <a:extLst>
            <a:ext uri="{FF2B5EF4-FFF2-40B4-BE49-F238E27FC236}">
              <a16:creationId xmlns:a16="http://schemas.microsoft.com/office/drawing/2014/main" id="{006DA035-A207-46E6-87C1-18DC74E630E7}"/>
            </a:ext>
          </a:extLst>
        </xdr:cNvPr>
        <xdr:cNvSpPr txBox="1"/>
      </xdr:nvSpPr>
      <xdr:spPr>
        <a:xfrm>
          <a:off x="2705744" y="1445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8" name="正方形/長方形 277">
          <a:extLst>
            <a:ext uri="{FF2B5EF4-FFF2-40B4-BE49-F238E27FC236}">
              <a16:creationId xmlns:a16="http://schemas.microsoft.com/office/drawing/2014/main" id="{CEEA34E8-29E4-477B-A046-771D799B9A71}"/>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9" name="正方形/長方形 278">
          <a:extLst>
            <a:ext uri="{FF2B5EF4-FFF2-40B4-BE49-F238E27FC236}">
              <a16:creationId xmlns:a16="http://schemas.microsoft.com/office/drawing/2014/main" id="{DA13F0AC-7601-4513-B290-BB81955FA874}"/>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0" name="正方形/長方形 279">
          <a:extLst>
            <a:ext uri="{FF2B5EF4-FFF2-40B4-BE49-F238E27FC236}">
              <a16:creationId xmlns:a16="http://schemas.microsoft.com/office/drawing/2014/main" id="{AAAB6F40-A31D-457C-81D4-178C5A3B58FC}"/>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1" name="正方形/長方形 280">
          <a:extLst>
            <a:ext uri="{FF2B5EF4-FFF2-40B4-BE49-F238E27FC236}">
              <a16:creationId xmlns:a16="http://schemas.microsoft.com/office/drawing/2014/main" id="{A7AC2DB7-E8B2-4D9B-B706-355D2B249757}"/>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2" name="正方形/長方形 281">
          <a:extLst>
            <a:ext uri="{FF2B5EF4-FFF2-40B4-BE49-F238E27FC236}">
              <a16:creationId xmlns:a16="http://schemas.microsoft.com/office/drawing/2014/main" id="{FF526B57-4A52-4C8A-98AE-A67B0BDD3715}"/>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3" name="正方形/長方形 282">
          <a:extLst>
            <a:ext uri="{FF2B5EF4-FFF2-40B4-BE49-F238E27FC236}">
              <a16:creationId xmlns:a16="http://schemas.microsoft.com/office/drawing/2014/main" id="{914AAC85-EDFB-408E-8CAF-72C9C662D65D}"/>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4" name="正方形/長方形 283">
          <a:extLst>
            <a:ext uri="{FF2B5EF4-FFF2-40B4-BE49-F238E27FC236}">
              <a16:creationId xmlns:a16="http://schemas.microsoft.com/office/drawing/2014/main" id="{55FCCDE7-9A7A-44D4-8C8D-629F44840492}"/>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5" name="正方形/長方形 284">
          <a:extLst>
            <a:ext uri="{FF2B5EF4-FFF2-40B4-BE49-F238E27FC236}">
              <a16:creationId xmlns:a16="http://schemas.microsoft.com/office/drawing/2014/main" id="{D4218B55-A5C2-458C-B8BB-C34E5A722452}"/>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6" name="テキスト ボックス 285">
          <a:extLst>
            <a:ext uri="{FF2B5EF4-FFF2-40B4-BE49-F238E27FC236}">
              <a16:creationId xmlns:a16="http://schemas.microsoft.com/office/drawing/2014/main" id="{B36DF51D-E458-46CD-8174-9086EE0728B6}"/>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7" name="直線コネクタ 286">
          <a:extLst>
            <a:ext uri="{FF2B5EF4-FFF2-40B4-BE49-F238E27FC236}">
              <a16:creationId xmlns:a16="http://schemas.microsoft.com/office/drawing/2014/main" id="{6765E320-3546-4BD7-953A-770FFB57400D}"/>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88" name="直線コネクタ 287">
          <a:extLst>
            <a:ext uri="{FF2B5EF4-FFF2-40B4-BE49-F238E27FC236}">
              <a16:creationId xmlns:a16="http://schemas.microsoft.com/office/drawing/2014/main" id="{E64D1563-1F1D-4265-94AC-BF4D485462E2}"/>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89" name="テキスト ボックス 288">
          <a:extLst>
            <a:ext uri="{FF2B5EF4-FFF2-40B4-BE49-F238E27FC236}">
              <a16:creationId xmlns:a16="http://schemas.microsoft.com/office/drawing/2014/main" id="{D7C1B6BA-2149-423D-BA20-B156F69458D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90" name="直線コネクタ 289">
          <a:extLst>
            <a:ext uri="{FF2B5EF4-FFF2-40B4-BE49-F238E27FC236}">
              <a16:creationId xmlns:a16="http://schemas.microsoft.com/office/drawing/2014/main" id="{6CA867F6-A3F5-41D9-8022-4EECA63766B6}"/>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91" name="テキスト ボックス 290">
          <a:extLst>
            <a:ext uri="{FF2B5EF4-FFF2-40B4-BE49-F238E27FC236}">
              <a16:creationId xmlns:a16="http://schemas.microsoft.com/office/drawing/2014/main" id="{4445868D-CA97-4146-A0DC-E34077FD6689}"/>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92" name="直線コネクタ 291">
          <a:extLst>
            <a:ext uri="{FF2B5EF4-FFF2-40B4-BE49-F238E27FC236}">
              <a16:creationId xmlns:a16="http://schemas.microsoft.com/office/drawing/2014/main" id="{ED49EA5F-FB4F-4429-B0E5-805E99B0ED12}"/>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93" name="テキスト ボックス 292">
          <a:extLst>
            <a:ext uri="{FF2B5EF4-FFF2-40B4-BE49-F238E27FC236}">
              <a16:creationId xmlns:a16="http://schemas.microsoft.com/office/drawing/2014/main" id="{8ED35781-94B4-426F-B5F1-6F9CD0AA3951}"/>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94" name="直線コネクタ 293">
          <a:extLst>
            <a:ext uri="{FF2B5EF4-FFF2-40B4-BE49-F238E27FC236}">
              <a16:creationId xmlns:a16="http://schemas.microsoft.com/office/drawing/2014/main" id="{959E4669-041B-48C8-B313-8FEE2D93A0FD}"/>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95" name="テキスト ボックス 294">
          <a:extLst>
            <a:ext uri="{FF2B5EF4-FFF2-40B4-BE49-F238E27FC236}">
              <a16:creationId xmlns:a16="http://schemas.microsoft.com/office/drawing/2014/main" id="{94356884-B9F3-44E3-826E-DBAD279F435A}"/>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96" name="直線コネクタ 295">
          <a:extLst>
            <a:ext uri="{FF2B5EF4-FFF2-40B4-BE49-F238E27FC236}">
              <a16:creationId xmlns:a16="http://schemas.microsoft.com/office/drawing/2014/main" id="{1F5715F6-E46D-4C82-BACA-C171ED36FC74}"/>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97" name="テキスト ボックス 296">
          <a:extLst>
            <a:ext uri="{FF2B5EF4-FFF2-40B4-BE49-F238E27FC236}">
              <a16:creationId xmlns:a16="http://schemas.microsoft.com/office/drawing/2014/main" id="{117747A8-9BC8-43C2-A7A8-3B38905089B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98" name="直線コネクタ 297">
          <a:extLst>
            <a:ext uri="{FF2B5EF4-FFF2-40B4-BE49-F238E27FC236}">
              <a16:creationId xmlns:a16="http://schemas.microsoft.com/office/drawing/2014/main" id="{A9628D1F-F85B-4242-978B-6F6013ECB786}"/>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99" name="テキスト ボックス 298">
          <a:extLst>
            <a:ext uri="{FF2B5EF4-FFF2-40B4-BE49-F238E27FC236}">
              <a16:creationId xmlns:a16="http://schemas.microsoft.com/office/drawing/2014/main" id="{A657335F-45FB-404C-9DBD-7A3C772DEE9D}"/>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0" name="直線コネクタ 299">
          <a:extLst>
            <a:ext uri="{FF2B5EF4-FFF2-40B4-BE49-F238E27FC236}">
              <a16:creationId xmlns:a16="http://schemas.microsoft.com/office/drawing/2014/main" id="{C4502111-03A9-45AC-9F77-A58C1821C41A}"/>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1" name="テキスト ボックス 300">
          <a:extLst>
            <a:ext uri="{FF2B5EF4-FFF2-40B4-BE49-F238E27FC236}">
              <a16:creationId xmlns:a16="http://schemas.microsoft.com/office/drawing/2014/main" id="{1E5BAA73-DF95-4D55-9187-5E042E0FA819}"/>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2" name="【公営住宅】&#10;一人当たり面積グラフ枠">
          <a:extLst>
            <a:ext uri="{FF2B5EF4-FFF2-40B4-BE49-F238E27FC236}">
              <a16:creationId xmlns:a16="http://schemas.microsoft.com/office/drawing/2014/main" id="{DD88ED39-BA38-4E79-B451-1318A61DF646}"/>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158931</xdr:rowOff>
    </xdr:from>
    <xdr:to>
      <xdr:col>54</xdr:col>
      <xdr:colOff>189865</xdr:colOff>
      <xdr:row>86</xdr:row>
      <xdr:rowOff>109945</xdr:rowOff>
    </xdr:to>
    <xdr:cxnSp macro="">
      <xdr:nvCxnSpPr>
        <xdr:cNvPr id="303" name="直線コネクタ 302">
          <a:extLst>
            <a:ext uri="{FF2B5EF4-FFF2-40B4-BE49-F238E27FC236}">
              <a16:creationId xmlns:a16="http://schemas.microsoft.com/office/drawing/2014/main" id="{18E0A245-FA1F-40B4-B89C-03156B449D18}"/>
            </a:ext>
          </a:extLst>
        </xdr:cNvPr>
        <xdr:cNvCxnSpPr/>
      </xdr:nvCxnSpPr>
      <xdr:spPr>
        <a:xfrm flipV="1">
          <a:off x="10476865" y="13360581"/>
          <a:ext cx="0" cy="1494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113772</xdr:rowOff>
    </xdr:from>
    <xdr:ext cx="469744" cy="259045"/>
    <xdr:sp macro="" textlink="">
      <xdr:nvSpPr>
        <xdr:cNvPr id="304" name="【公営住宅】&#10;一人当たり面積最小値テキスト">
          <a:extLst>
            <a:ext uri="{FF2B5EF4-FFF2-40B4-BE49-F238E27FC236}">
              <a16:creationId xmlns:a16="http://schemas.microsoft.com/office/drawing/2014/main" id="{DD54F141-54FE-4A5B-9366-FEAA3A74A5E0}"/>
            </a:ext>
          </a:extLst>
        </xdr:cNvPr>
        <xdr:cNvSpPr txBox="1"/>
      </xdr:nvSpPr>
      <xdr:spPr>
        <a:xfrm>
          <a:off x="10515600" y="1485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109945</xdr:rowOff>
    </xdr:from>
    <xdr:to>
      <xdr:col>55</xdr:col>
      <xdr:colOff>88900</xdr:colOff>
      <xdr:row>86</xdr:row>
      <xdr:rowOff>109945</xdr:rowOff>
    </xdr:to>
    <xdr:cxnSp macro="">
      <xdr:nvCxnSpPr>
        <xdr:cNvPr id="305" name="直線コネクタ 304">
          <a:extLst>
            <a:ext uri="{FF2B5EF4-FFF2-40B4-BE49-F238E27FC236}">
              <a16:creationId xmlns:a16="http://schemas.microsoft.com/office/drawing/2014/main" id="{8C97B56B-EACF-4C3C-9184-285791D23EBA}"/>
            </a:ext>
          </a:extLst>
        </xdr:cNvPr>
        <xdr:cNvCxnSpPr/>
      </xdr:nvCxnSpPr>
      <xdr:spPr>
        <a:xfrm>
          <a:off x="10388600" y="1485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105608</xdr:rowOff>
    </xdr:from>
    <xdr:ext cx="469744" cy="259045"/>
    <xdr:sp macro="" textlink="">
      <xdr:nvSpPr>
        <xdr:cNvPr id="306" name="【公営住宅】&#10;一人当たり面積最大値テキスト">
          <a:extLst>
            <a:ext uri="{FF2B5EF4-FFF2-40B4-BE49-F238E27FC236}">
              <a16:creationId xmlns:a16="http://schemas.microsoft.com/office/drawing/2014/main" id="{B9835ACE-2F8E-4E44-B766-ECC0FA26610A}"/>
            </a:ext>
          </a:extLst>
        </xdr:cNvPr>
        <xdr:cNvSpPr txBox="1"/>
      </xdr:nvSpPr>
      <xdr:spPr>
        <a:xfrm>
          <a:off x="10515600" y="13135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158931</xdr:rowOff>
    </xdr:from>
    <xdr:to>
      <xdr:col>55</xdr:col>
      <xdr:colOff>88900</xdr:colOff>
      <xdr:row>77</xdr:row>
      <xdr:rowOff>158931</xdr:rowOff>
    </xdr:to>
    <xdr:cxnSp macro="">
      <xdr:nvCxnSpPr>
        <xdr:cNvPr id="307" name="直線コネクタ 306">
          <a:extLst>
            <a:ext uri="{FF2B5EF4-FFF2-40B4-BE49-F238E27FC236}">
              <a16:creationId xmlns:a16="http://schemas.microsoft.com/office/drawing/2014/main" id="{D4619ABB-B1F5-45EC-AB4F-971D713FC8FF}"/>
            </a:ext>
          </a:extLst>
        </xdr:cNvPr>
        <xdr:cNvCxnSpPr/>
      </xdr:nvCxnSpPr>
      <xdr:spPr>
        <a:xfrm>
          <a:off x="10388600" y="13360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31404</xdr:rowOff>
    </xdr:from>
    <xdr:ext cx="469744" cy="259045"/>
    <xdr:sp macro="" textlink="">
      <xdr:nvSpPr>
        <xdr:cNvPr id="308" name="【公営住宅】&#10;一人当たり面積平均値テキスト">
          <a:extLst>
            <a:ext uri="{FF2B5EF4-FFF2-40B4-BE49-F238E27FC236}">
              <a16:creationId xmlns:a16="http://schemas.microsoft.com/office/drawing/2014/main" id="{79780D3E-4C7E-4693-94A1-98825BAB29E0}"/>
            </a:ext>
          </a:extLst>
        </xdr:cNvPr>
        <xdr:cNvSpPr txBox="1"/>
      </xdr:nvSpPr>
      <xdr:spPr>
        <a:xfrm>
          <a:off x="10515600" y="140903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8527</xdr:rowOff>
    </xdr:from>
    <xdr:to>
      <xdr:col>55</xdr:col>
      <xdr:colOff>50800</xdr:colOff>
      <xdr:row>83</xdr:row>
      <xdr:rowOff>110127</xdr:rowOff>
    </xdr:to>
    <xdr:sp macro="" textlink="">
      <xdr:nvSpPr>
        <xdr:cNvPr id="309" name="フローチャート: 判断 308">
          <a:extLst>
            <a:ext uri="{FF2B5EF4-FFF2-40B4-BE49-F238E27FC236}">
              <a16:creationId xmlns:a16="http://schemas.microsoft.com/office/drawing/2014/main" id="{5584D329-5582-4881-B188-ADA192A4961B}"/>
            </a:ext>
          </a:extLst>
        </xdr:cNvPr>
        <xdr:cNvSpPr/>
      </xdr:nvSpPr>
      <xdr:spPr>
        <a:xfrm>
          <a:off x="10426700" y="1423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162016</xdr:rowOff>
    </xdr:from>
    <xdr:to>
      <xdr:col>50</xdr:col>
      <xdr:colOff>165100</xdr:colOff>
      <xdr:row>83</xdr:row>
      <xdr:rowOff>92166</xdr:rowOff>
    </xdr:to>
    <xdr:sp macro="" textlink="">
      <xdr:nvSpPr>
        <xdr:cNvPr id="310" name="フローチャート: 判断 309">
          <a:extLst>
            <a:ext uri="{FF2B5EF4-FFF2-40B4-BE49-F238E27FC236}">
              <a16:creationId xmlns:a16="http://schemas.microsoft.com/office/drawing/2014/main" id="{163002F3-D86E-4091-BE70-7172E755DE1B}"/>
            </a:ext>
          </a:extLst>
        </xdr:cNvPr>
        <xdr:cNvSpPr/>
      </xdr:nvSpPr>
      <xdr:spPr>
        <a:xfrm>
          <a:off x="9588500" y="1422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168548</xdr:rowOff>
    </xdr:from>
    <xdr:to>
      <xdr:col>46</xdr:col>
      <xdr:colOff>38100</xdr:colOff>
      <xdr:row>83</xdr:row>
      <xdr:rowOff>98698</xdr:rowOff>
    </xdr:to>
    <xdr:sp macro="" textlink="">
      <xdr:nvSpPr>
        <xdr:cNvPr id="311" name="フローチャート: 判断 310">
          <a:extLst>
            <a:ext uri="{FF2B5EF4-FFF2-40B4-BE49-F238E27FC236}">
              <a16:creationId xmlns:a16="http://schemas.microsoft.com/office/drawing/2014/main" id="{AD38860E-025B-40AC-B88C-9CC9FD373EC5}"/>
            </a:ext>
          </a:extLst>
        </xdr:cNvPr>
        <xdr:cNvSpPr/>
      </xdr:nvSpPr>
      <xdr:spPr>
        <a:xfrm>
          <a:off x="8699500" y="1422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21589</xdr:rowOff>
    </xdr:from>
    <xdr:to>
      <xdr:col>41</xdr:col>
      <xdr:colOff>101600</xdr:colOff>
      <xdr:row>83</xdr:row>
      <xdr:rowOff>123189</xdr:rowOff>
    </xdr:to>
    <xdr:sp macro="" textlink="">
      <xdr:nvSpPr>
        <xdr:cNvPr id="312" name="フローチャート: 判断 311">
          <a:extLst>
            <a:ext uri="{FF2B5EF4-FFF2-40B4-BE49-F238E27FC236}">
              <a16:creationId xmlns:a16="http://schemas.microsoft.com/office/drawing/2014/main" id="{7CE6CD76-5BF6-4E00-BE4C-B03B107CEDEB}"/>
            </a:ext>
          </a:extLst>
        </xdr:cNvPr>
        <xdr:cNvSpPr/>
      </xdr:nvSpPr>
      <xdr:spPr>
        <a:xfrm>
          <a:off x="7810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3" name="テキスト ボックス 312">
          <a:extLst>
            <a:ext uri="{FF2B5EF4-FFF2-40B4-BE49-F238E27FC236}">
              <a16:creationId xmlns:a16="http://schemas.microsoft.com/office/drawing/2014/main" id="{3A68A833-E857-4B10-8114-A15D456FFCEA}"/>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4" name="テキスト ボックス 313">
          <a:extLst>
            <a:ext uri="{FF2B5EF4-FFF2-40B4-BE49-F238E27FC236}">
              <a16:creationId xmlns:a16="http://schemas.microsoft.com/office/drawing/2014/main" id="{0EB1569E-5F45-41E0-880F-33E8A5CC1372}"/>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5" name="テキスト ボックス 314">
          <a:extLst>
            <a:ext uri="{FF2B5EF4-FFF2-40B4-BE49-F238E27FC236}">
              <a16:creationId xmlns:a16="http://schemas.microsoft.com/office/drawing/2014/main" id="{525D72A6-5E75-49BC-8A18-FE0A484846DD}"/>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6" name="テキスト ボックス 315">
          <a:extLst>
            <a:ext uri="{FF2B5EF4-FFF2-40B4-BE49-F238E27FC236}">
              <a16:creationId xmlns:a16="http://schemas.microsoft.com/office/drawing/2014/main" id="{345149A0-5B36-4084-AD1D-4B7AF78F40B4}"/>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7" name="テキスト ボックス 316">
          <a:extLst>
            <a:ext uri="{FF2B5EF4-FFF2-40B4-BE49-F238E27FC236}">
              <a16:creationId xmlns:a16="http://schemas.microsoft.com/office/drawing/2014/main" id="{9E22F169-F3BE-4F51-8392-ADC9F21EE4B8}"/>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59145</xdr:rowOff>
    </xdr:from>
    <xdr:to>
      <xdr:col>55</xdr:col>
      <xdr:colOff>50800</xdr:colOff>
      <xdr:row>85</xdr:row>
      <xdr:rowOff>160745</xdr:rowOff>
    </xdr:to>
    <xdr:sp macro="" textlink="">
      <xdr:nvSpPr>
        <xdr:cNvPr id="318" name="楕円 317">
          <a:extLst>
            <a:ext uri="{FF2B5EF4-FFF2-40B4-BE49-F238E27FC236}">
              <a16:creationId xmlns:a16="http://schemas.microsoft.com/office/drawing/2014/main" id="{D383CEF4-7CAD-4409-BCCC-EDAFC65AECC1}"/>
            </a:ext>
          </a:extLst>
        </xdr:cNvPr>
        <xdr:cNvSpPr/>
      </xdr:nvSpPr>
      <xdr:spPr>
        <a:xfrm>
          <a:off x="10426700" y="1463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37572</xdr:rowOff>
    </xdr:from>
    <xdr:ext cx="469744" cy="259045"/>
    <xdr:sp macro="" textlink="">
      <xdr:nvSpPr>
        <xdr:cNvPr id="319" name="【公営住宅】&#10;一人当たり面積該当値テキスト">
          <a:extLst>
            <a:ext uri="{FF2B5EF4-FFF2-40B4-BE49-F238E27FC236}">
              <a16:creationId xmlns:a16="http://schemas.microsoft.com/office/drawing/2014/main" id="{4143D129-B0DE-4CD7-B545-A2DBC03A3ED6}"/>
            </a:ext>
          </a:extLst>
        </xdr:cNvPr>
        <xdr:cNvSpPr txBox="1"/>
      </xdr:nvSpPr>
      <xdr:spPr>
        <a:xfrm>
          <a:off x="10515600" y="14610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59145</xdr:rowOff>
    </xdr:from>
    <xdr:to>
      <xdr:col>50</xdr:col>
      <xdr:colOff>165100</xdr:colOff>
      <xdr:row>85</xdr:row>
      <xdr:rowOff>160745</xdr:rowOff>
    </xdr:to>
    <xdr:sp macro="" textlink="">
      <xdr:nvSpPr>
        <xdr:cNvPr id="320" name="楕円 319">
          <a:extLst>
            <a:ext uri="{FF2B5EF4-FFF2-40B4-BE49-F238E27FC236}">
              <a16:creationId xmlns:a16="http://schemas.microsoft.com/office/drawing/2014/main" id="{5E350D2F-7549-4D85-B871-0E9242B29DA5}"/>
            </a:ext>
          </a:extLst>
        </xdr:cNvPr>
        <xdr:cNvSpPr/>
      </xdr:nvSpPr>
      <xdr:spPr>
        <a:xfrm>
          <a:off x="9588500" y="1463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109945</xdr:rowOff>
    </xdr:from>
    <xdr:to>
      <xdr:col>55</xdr:col>
      <xdr:colOff>0</xdr:colOff>
      <xdr:row>85</xdr:row>
      <xdr:rowOff>109945</xdr:rowOff>
    </xdr:to>
    <xdr:cxnSp macro="">
      <xdr:nvCxnSpPr>
        <xdr:cNvPr id="321" name="直線コネクタ 320">
          <a:extLst>
            <a:ext uri="{FF2B5EF4-FFF2-40B4-BE49-F238E27FC236}">
              <a16:creationId xmlns:a16="http://schemas.microsoft.com/office/drawing/2014/main" id="{3073062F-4B06-4F8F-90ED-A79CF2A26366}"/>
            </a:ext>
          </a:extLst>
        </xdr:cNvPr>
        <xdr:cNvCxnSpPr/>
      </xdr:nvCxnSpPr>
      <xdr:spPr>
        <a:xfrm>
          <a:off x="9639300" y="146831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49349</xdr:rowOff>
    </xdr:from>
    <xdr:to>
      <xdr:col>46</xdr:col>
      <xdr:colOff>38100</xdr:colOff>
      <xdr:row>85</xdr:row>
      <xdr:rowOff>150949</xdr:rowOff>
    </xdr:to>
    <xdr:sp macro="" textlink="">
      <xdr:nvSpPr>
        <xdr:cNvPr id="322" name="楕円 321">
          <a:extLst>
            <a:ext uri="{FF2B5EF4-FFF2-40B4-BE49-F238E27FC236}">
              <a16:creationId xmlns:a16="http://schemas.microsoft.com/office/drawing/2014/main" id="{3D45CB29-9CF0-4C32-956A-DD19AB299262}"/>
            </a:ext>
          </a:extLst>
        </xdr:cNvPr>
        <xdr:cNvSpPr/>
      </xdr:nvSpPr>
      <xdr:spPr>
        <a:xfrm>
          <a:off x="8699500" y="1462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100149</xdr:rowOff>
    </xdr:from>
    <xdr:to>
      <xdr:col>50</xdr:col>
      <xdr:colOff>114300</xdr:colOff>
      <xdr:row>85</xdr:row>
      <xdr:rowOff>109945</xdr:rowOff>
    </xdr:to>
    <xdr:cxnSp macro="">
      <xdr:nvCxnSpPr>
        <xdr:cNvPr id="323" name="直線コネクタ 322">
          <a:extLst>
            <a:ext uri="{FF2B5EF4-FFF2-40B4-BE49-F238E27FC236}">
              <a16:creationId xmlns:a16="http://schemas.microsoft.com/office/drawing/2014/main" id="{888097F2-5747-4631-99D6-5B9AA9900319}"/>
            </a:ext>
          </a:extLst>
        </xdr:cNvPr>
        <xdr:cNvCxnSpPr/>
      </xdr:nvCxnSpPr>
      <xdr:spPr>
        <a:xfrm>
          <a:off x="8750300" y="14673399"/>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108693</xdr:rowOff>
    </xdr:from>
    <xdr:ext cx="469744" cy="259045"/>
    <xdr:sp macro="" textlink="">
      <xdr:nvSpPr>
        <xdr:cNvPr id="324" name="n_1aveValue【公営住宅】&#10;一人当たり面積">
          <a:extLst>
            <a:ext uri="{FF2B5EF4-FFF2-40B4-BE49-F238E27FC236}">
              <a16:creationId xmlns:a16="http://schemas.microsoft.com/office/drawing/2014/main" id="{634A780F-F79A-4815-BA43-A5A7558142D8}"/>
            </a:ext>
          </a:extLst>
        </xdr:cNvPr>
        <xdr:cNvSpPr txBox="1"/>
      </xdr:nvSpPr>
      <xdr:spPr>
        <a:xfrm>
          <a:off x="9391727" y="13996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115225</xdr:rowOff>
    </xdr:from>
    <xdr:ext cx="469744" cy="259045"/>
    <xdr:sp macro="" textlink="">
      <xdr:nvSpPr>
        <xdr:cNvPr id="325" name="n_2aveValue【公営住宅】&#10;一人当たり面積">
          <a:extLst>
            <a:ext uri="{FF2B5EF4-FFF2-40B4-BE49-F238E27FC236}">
              <a16:creationId xmlns:a16="http://schemas.microsoft.com/office/drawing/2014/main" id="{C6DA6F80-0CB0-4E2D-8D1D-F5369B49D1C4}"/>
            </a:ext>
          </a:extLst>
        </xdr:cNvPr>
        <xdr:cNvSpPr txBox="1"/>
      </xdr:nvSpPr>
      <xdr:spPr>
        <a:xfrm>
          <a:off x="8515427" y="14002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139716</xdr:rowOff>
    </xdr:from>
    <xdr:ext cx="469744" cy="259045"/>
    <xdr:sp macro="" textlink="">
      <xdr:nvSpPr>
        <xdr:cNvPr id="326" name="n_3aveValue【公営住宅】&#10;一人当たり面積">
          <a:extLst>
            <a:ext uri="{FF2B5EF4-FFF2-40B4-BE49-F238E27FC236}">
              <a16:creationId xmlns:a16="http://schemas.microsoft.com/office/drawing/2014/main" id="{E7892551-8710-46D7-B051-3C00DB059E26}"/>
            </a:ext>
          </a:extLst>
        </xdr:cNvPr>
        <xdr:cNvSpPr txBox="1"/>
      </xdr:nvSpPr>
      <xdr:spPr>
        <a:xfrm>
          <a:off x="7626427" y="1402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151872</xdr:rowOff>
    </xdr:from>
    <xdr:ext cx="469744" cy="259045"/>
    <xdr:sp macro="" textlink="">
      <xdr:nvSpPr>
        <xdr:cNvPr id="327" name="n_1mainValue【公営住宅】&#10;一人当たり面積">
          <a:extLst>
            <a:ext uri="{FF2B5EF4-FFF2-40B4-BE49-F238E27FC236}">
              <a16:creationId xmlns:a16="http://schemas.microsoft.com/office/drawing/2014/main" id="{93D116EF-2BD4-4DBE-86AA-95E252BA2FFD}"/>
            </a:ext>
          </a:extLst>
        </xdr:cNvPr>
        <xdr:cNvSpPr txBox="1"/>
      </xdr:nvSpPr>
      <xdr:spPr>
        <a:xfrm>
          <a:off x="9391727" y="14725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142076</xdr:rowOff>
    </xdr:from>
    <xdr:ext cx="469744" cy="259045"/>
    <xdr:sp macro="" textlink="">
      <xdr:nvSpPr>
        <xdr:cNvPr id="328" name="n_2mainValue【公営住宅】&#10;一人当たり面積">
          <a:extLst>
            <a:ext uri="{FF2B5EF4-FFF2-40B4-BE49-F238E27FC236}">
              <a16:creationId xmlns:a16="http://schemas.microsoft.com/office/drawing/2014/main" id="{0A24D449-1927-4EBF-85F5-ED0B332B3A82}"/>
            </a:ext>
          </a:extLst>
        </xdr:cNvPr>
        <xdr:cNvSpPr txBox="1"/>
      </xdr:nvSpPr>
      <xdr:spPr>
        <a:xfrm>
          <a:off x="8515427" y="14715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9" name="正方形/長方形 328">
          <a:extLst>
            <a:ext uri="{FF2B5EF4-FFF2-40B4-BE49-F238E27FC236}">
              <a16:creationId xmlns:a16="http://schemas.microsoft.com/office/drawing/2014/main" id="{C87F9607-2C85-4D72-963D-00D54FCC4042}"/>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0" name="正方形/長方形 329">
          <a:extLst>
            <a:ext uri="{FF2B5EF4-FFF2-40B4-BE49-F238E27FC236}">
              <a16:creationId xmlns:a16="http://schemas.microsoft.com/office/drawing/2014/main" id="{76F50072-B1FA-4859-9A84-476402D99097}"/>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1" name="正方形/長方形 330">
          <a:extLst>
            <a:ext uri="{FF2B5EF4-FFF2-40B4-BE49-F238E27FC236}">
              <a16:creationId xmlns:a16="http://schemas.microsoft.com/office/drawing/2014/main" id="{469B008B-22E2-4C44-8F19-B8F4BA466A89}"/>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2" name="正方形/長方形 331">
          <a:extLst>
            <a:ext uri="{FF2B5EF4-FFF2-40B4-BE49-F238E27FC236}">
              <a16:creationId xmlns:a16="http://schemas.microsoft.com/office/drawing/2014/main" id="{B4E51F20-C830-4120-8AC9-6E4CB529F3A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3" name="正方形/長方形 332">
          <a:extLst>
            <a:ext uri="{FF2B5EF4-FFF2-40B4-BE49-F238E27FC236}">
              <a16:creationId xmlns:a16="http://schemas.microsoft.com/office/drawing/2014/main" id="{B8D9EFF4-89E9-44A4-A752-36F26E48314E}"/>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4" name="正方形/長方形 333">
          <a:extLst>
            <a:ext uri="{FF2B5EF4-FFF2-40B4-BE49-F238E27FC236}">
              <a16:creationId xmlns:a16="http://schemas.microsoft.com/office/drawing/2014/main" id="{5AD78103-9697-49E0-8A07-7424782AF89A}"/>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5" name="正方形/長方形 334">
          <a:extLst>
            <a:ext uri="{FF2B5EF4-FFF2-40B4-BE49-F238E27FC236}">
              <a16:creationId xmlns:a16="http://schemas.microsoft.com/office/drawing/2014/main" id="{A261B933-B5E2-431F-AB1E-236F37EEC50C}"/>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6" name="正方形/長方形 335">
          <a:extLst>
            <a:ext uri="{FF2B5EF4-FFF2-40B4-BE49-F238E27FC236}">
              <a16:creationId xmlns:a16="http://schemas.microsoft.com/office/drawing/2014/main" id="{F3EA5019-4C96-4A48-BEBB-D1864B6EBF8A}"/>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7" name="正方形/長方形 336">
          <a:extLst>
            <a:ext uri="{FF2B5EF4-FFF2-40B4-BE49-F238E27FC236}">
              <a16:creationId xmlns:a16="http://schemas.microsoft.com/office/drawing/2014/main" id="{1BFC1445-CE87-46C4-92D4-78B60A72A51C}"/>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8" name="正方形/長方形 337">
          <a:extLst>
            <a:ext uri="{FF2B5EF4-FFF2-40B4-BE49-F238E27FC236}">
              <a16:creationId xmlns:a16="http://schemas.microsoft.com/office/drawing/2014/main" id="{CB835E13-0259-46FD-8687-1B543E144E77}"/>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9" name="正方形/長方形 338">
          <a:extLst>
            <a:ext uri="{FF2B5EF4-FFF2-40B4-BE49-F238E27FC236}">
              <a16:creationId xmlns:a16="http://schemas.microsoft.com/office/drawing/2014/main" id="{1D4D01FF-106C-46D4-BFDB-4802020CAC81}"/>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0" name="正方形/長方形 339">
          <a:extLst>
            <a:ext uri="{FF2B5EF4-FFF2-40B4-BE49-F238E27FC236}">
              <a16:creationId xmlns:a16="http://schemas.microsoft.com/office/drawing/2014/main" id="{6D1B0083-A24F-4C2C-ADE1-AD9B619A3A49}"/>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1" name="正方形/長方形 340">
          <a:extLst>
            <a:ext uri="{FF2B5EF4-FFF2-40B4-BE49-F238E27FC236}">
              <a16:creationId xmlns:a16="http://schemas.microsoft.com/office/drawing/2014/main" id="{C9F676DC-6069-410A-A329-2D14ED869409}"/>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2" name="正方形/長方形 341">
          <a:extLst>
            <a:ext uri="{FF2B5EF4-FFF2-40B4-BE49-F238E27FC236}">
              <a16:creationId xmlns:a16="http://schemas.microsoft.com/office/drawing/2014/main" id="{E55FC669-007E-4E95-90F3-8C65FAEF1F13}"/>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3" name="正方形/長方形 342">
          <a:extLst>
            <a:ext uri="{FF2B5EF4-FFF2-40B4-BE49-F238E27FC236}">
              <a16:creationId xmlns:a16="http://schemas.microsoft.com/office/drawing/2014/main" id="{38D99B87-84A8-48B1-AB12-B235986213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4" name="正方形/長方形 343">
          <a:extLst>
            <a:ext uri="{FF2B5EF4-FFF2-40B4-BE49-F238E27FC236}">
              <a16:creationId xmlns:a16="http://schemas.microsoft.com/office/drawing/2014/main" id="{136490FA-9CE6-44F7-83E6-ADC12821E9F5}"/>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5" name="正方形/長方形 344">
          <a:extLst>
            <a:ext uri="{FF2B5EF4-FFF2-40B4-BE49-F238E27FC236}">
              <a16:creationId xmlns:a16="http://schemas.microsoft.com/office/drawing/2014/main" id="{8A196FC4-88E9-45F4-AC51-BC7D45438E12}"/>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6" name="正方形/長方形 345">
          <a:extLst>
            <a:ext uri="{FF2B5EF4-FFF2-40B4-BE49-F238E27FC236}">
              <a16:creationId xmlns:a16="http://schemas.microsoft.com/office/drawing/2014/main" id="{D92027CD-6C39-45D2-86A4-B7517AB9110D}"/>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7" name="正方形/長方形 346">
          <a:extLst>
            <a:ext uri="{FF2B5EF4-FFF2-40B4-BE49-F238E27FC236}">
              <a16:creationId xmlns:a16="http://schemas.microsoft.com/office/drawing/2014/main" id="{C696B1F5-A84C-447E-B1F1-357C64A94ED2}"/>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8" name="正方形/長方形 347">
          <a:extLst>
            <a:ext uri="{FF2B5EF4-FFF2-40B4-BE49-F238E27FC236}">
              <a16:creationId xmlns:a16="http://schemas.microsoft.com/office/drawing/2014/main" id="{F9EDB57A-1DD8-4EDE-BE6B-CDE906FF76EE}"/>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9" name="正方形/長方形 348">
          <a:extLst>
            <a:ext uri="{FF2B5EF4-FFF2-40B4-BE49-F238E27FC236}">
              <a16:creationId xmlns:a16="http://schemas.microsoft.com/office/drawing/2014/main" id="{6F31F1F4-6E8E-4D35-9DE7-BC78F425DB4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0" name="正方形/長方形 349">
          <a:extLst>
            <a:ext uri="{FF2B5EF4-FFF2-40B4-BE49-F238E27FC236}">
              <a16:creationId xmlns:a16="http://schemas.microsoft.com/office/drawing/2014/main" id="{53C20A76-E4C2-4EFD-88D5-71CF61107CC6}"/>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1" name="正方形/長方形 350">
          <a:extLst>
            <a:ext uri="{FF2B5EF4-FFF2-40B4-BE49-F238E27FC236}">
              <a16:creationId xmlns:a16="http://schemas.microsoft.com/office/drawing/2014/main" id="{572915D7-0EAF-4DF3-96C6-0441F1805319}"/>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2" name="正方形/長方形 351">
          <a:extLst>
            <a:ext uri="{FF2B5EF4-FFF2-40B4-BE49-F238E27FC236}">
              <a16:creationId xmlns:a16="http://schemas.microsoft.com/office/drawing/2014/main" id="{109EB90D-AF71-4F9E-90CE-4FC1FBAB02BF}"/>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3" name="テキスト ボックス 352">
          <a:extLst>
            <a:ext uri="{FF2B5EF4-FFF2-40B4-BE49-F238E27FC236}">
              <a16:creationId xmlns:a16="http://schemas.microsoft.com/office/drawing/2014/main" id="{22596478-95EC-4BE8-8F5C-4A81AA7AA3D1}"/>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4" name="直線コネクタ 353">
          <a:extLst>
            <a:ext uri="{FF2B5EF4-FFF2-40B4-BE49-F238E27FC236}">
              <a16:creationId xmlns:a16="http://schemas.microsoft.com/office/drawing/2014/main" id="{8135A5C0-FF9F-4AF2-9F39-29F810A68074}"/>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355" name="テキスト ボックス 354">
          <a:extLst>
            <a:ext uri="{FF2B5EF4-FFF2-40B4-BE49-F238E27FC236}">
              <a16:creationId xmlns:a16="http://schemas.microsoft.com/office/drawing/2014/main" id="{AAFF83F5-D9B2-445A-BD4B-F3DE7039FB6C}"/>
            </a:ext>
          </a:extLst>
        </xdr:cNvPr>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133350</xdr:rowOff>
    </xdr:from>
    <xdr:to>
      <xdr:col>89</xdr:col>
      <xdr:colOff>177800</xdr:colOff>
      <xdr:row>42</xdr:row>
      <xdr:rowOff>133350</xdr:rowOff>
    </xdr:to>
    <xdr:cxnSp macro="">
      <xdr:nvCxnSpPr>
        <xdr:cNvPr id="356" name="直線コネクタ 355">
          <a:extLst>
            <a:ext uri="{FF2B5EF4-FFF2-40B4-BE49-F238E27FC236}">
              <a16:creationId xmlns:a16="http://schemas.microsoft.com/office/drawing/2014/main" id="{6503A2EC-7480-4BEB-968A-15BA77E06B22}"/>
            </a:ext>
          </a:extLst>
        </xdr:cNvPr>
        <xdr:cNvCxnSpPr/>
      </xdr:nvCxnSpPr>
      <xdr:spPr>
        <a:xfrm>
          <a:off x="12446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162577</xdr:rowOff>
    </xdr:from>
    <xdr:ext cx="403059" cy="259045"/>
    <xdr:sp macro="" textlink="">
      <xdr:nvSpPr>
        <xdr:cNvPr id="357" name="テキスト ボックス 356">
          <a:extLst>
            <a:ext uri="{FF2B5EF4-FFF2-40B4-BE49-F238E27FC236}">
              <a16:creationId xmlns:a16="http://schemas.microsoft.com/office/drawing/2014/main" id="{3FDC801B-C79D-4CE1-A14B-3AE6BE9DC330}"/>
            </a:ext>
          </a:extLst>
        </xdr:cNvPr>
        <xdr:cNvSpPr txBox="1"/>
      </xdr:nvSpPr>
      <xdr:spPr>
        <a:xfrm>
          <a:off x="12042941" y="719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19050</xdr:rowOff>
    </xdr:from>
    <xdr:to>
      <xdr:col>89</xdr:col>
      <xdr:colOff>177800</xdr:colOff>
      <xdr:row>41</xdr:row>
      <xdr:rowOff>19050</xdr:rowOff>
    </xdr:to>
    <xdr:cxnSp macro="">
      <xdr:nvCxnSpPr>
        <xdr:cNvPr id="358" name="直線コネクタ 357">
          <a:extLst>
            <a:ext uri="{FF2B5EF4-FFF2-40B4-BE49-F238E27FC236}">
              <a16:creationId xmlns:a16="http://schemas.microsoft.com/office/drawing/2014/main" id="{76448A24-1FEA-419E-9B3E-3FA1C96F3105}"/>
            </a:ext>
          </a:extLst>
        </xdr:cNvPr>
        <xdr:cNvCxnSpPr/>
      </xdr:nvCxnSpPr>
      <xdr:spPr>
        <a:xfrm>
          <a:off x="12446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48277</xdr:rowOff>
    </xdr:from>
    <xdr:ext cx="403059" cy="259045"/>
    <xdr:sp macro="" textlink="">
      <xdr:nvSpPr>
        <xdr:cNvPr id="359" name="テキスト ボックス 358">
          <a:extLst>
            <a:ext uri="{FF2B5EF4-FFF2-40B4-BE49-F238E27FC236}">
              <a16:creationId xmlns:a16="http://schemas.microsoft.com/office/drawing/2014/main" id="{68A27D02-EA0E-40A9-B8D9-FE43ED7083E6}"/>
            </a:ext>
          </a:extLst>
        </xdr:cNvPr>
        <xdr:cNvSpPr txBox="1"/>
      </xdr:nvSpPr>
      <xdr:spPr>
        <a:xfrm>
          <a:off x="12042941" y="690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76200</xdr:rowOff>
    </xdr:from>
    <xdr:to>
      <xdr:col>89</xdr:col>
      <xdr:colOff>177800</xdr:colOff>
      <xdr:row>39</xdr:row>
      <xdr:rowOff>76200</xdr:rowOff>
    </xdr:to>
    <xdr:cxnSp macro="">
      <xdr:nvCxnSpPr>
        <xdr:cNvPr id="360" name="直線コネクタ 359">
          <a:extLst>
            <a:ext uri="{FF2B5EF4-FFF2-40B4-BE49-F238E27FC236}">
              <a16:creationId xmlns:a16="http://schemas.microsoft.com/office/drawing/2014/main" id="{4E21641D-50AF-4B4A-8019-608B81200BA6}"/>
            </a:ext>
          </a:extLst>
        </xdr:cNvPr>
        <xdr:cNvCxnSpPr/>
      </xdr:nvCxnSpPr>
      <xdr:spPr>
        <a:xfrm>
          <a:off x="12446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105427</xdr:rowOff>
    </xdr:from>
    <xdr:ext cx="403059" cy="259045"/>
    <xdr:sp macro="" textlink="">
      <xdr:nvSpPr>
        <xdr:cNvPr id="361" name="テキスト ボックス 360">
          <a:extLst>
            <a:ext uri="{FF2B5EF4-FFF2-40B4-BE49-F238E27FC236}">
              <a16:creationId xmlns:a16="http://schemas.microsoft.com/office/drawing/2014/main" id="{749D00F1-FF97-467E-923C-EF752DAE65CC}"/>
            </a:ext>
          </a:extLst>
        </xdr:cNvPr>
        <xdr:cNvSpPr txBox="1"/>
      </xdr:nvSpPr>
      <xdr:spPr>
        <a:xfrm>
          <a:off x="12042941" y="662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62" name="直線コネクタ 361">
          <a:extLst>
            <a:ext uri="{FF2B5EF4-FFF2-40B4-BE49-F238E27FC236}">
              <a16:creationId xmlns:a16="http://schemas.microsoft.com/office/drawing/2014/main" id="{0BC64054-0D57-47E7-84AE-758723FDB591}"/>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63" name="テキスト ボックス 362">
          <a:extLst>
            <a:ext uri="{FF2B5EF4-FFF2-40B4-BE49-F238E27FC236}">
              <a16:creationId xmlns:a16="http://schemas.microsoft.com/office/drawing/2014/main" id="{9DE13272-CC10-4339-A117-1882B7A78D52}"/>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19050</xdr:rowOff>
    </xdr:from>
    <xdr:to>
      <xdr:col>89</xdr:col>
      <xdr:colOff>177800</xdr:colOff>
      <xdr:row>36</xdr:row>
      <xdr:rowOff>19050</xdr:rowOff>
    </xdr:to>
    <xdr:cxnSp macro="">
      <xdr:nvCxnSpPr>
        <xdr:cNvPr id="364" name="直線コネクタ 363">
          <a:extLst>
            <a:ext uri="{FF2B5EF4-FFF2-40B4-BE49-F238E27FC236}">
              <a16:creationId xmlns:a16="http://schemas.microsoft.com/office/drawing/2014/main" id="{F09010B1-AF18-4894-A0A2-85EE8CC34C8A}"/>
            </a:ext>
          </a:extLst>
        </xdr:cNvPr>
        <xdr:cNvCxnSpPr/>
      </xdr:nvCxnSpPr>
      <xdr:spPr>
        <a:xfrm>
          <a:off x="12446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48277</xdr:rowOff>
    </xdr:from>
    <xdr:ext cx="403059" cy="259045"/>
    <xdr:sp macro="" textlink="">
      <xdr:nvSpPr>
        <xdr:cNvPr id="365" name="テキスト ボックス 364">
          <a:extLst>
            <a:ext uri="{FF2B5EF4-FFF2-40B4-BE49-F238E27FC236}">
              <a16:creationId xmlns:a16="http://schemas.microsoft.com/office/drawing/2014/main" id="{917FDCF2-4AD2-4420-BFE0-4DAABAEDA302}"/>
            </a:ext>
          </a:extLst>
        </xdr:cNvPr>
        <xdr:cNvSpPr txBox="1"/>
      </xdr:nvSpPr>
      <xdr:spPr>
        <a:xfrm>
          <a:off x="12042941" y="604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76200</xdr:rowOff>
    </xdr:from>
    <xdr:to>
      <xdr:col>89</xdr:col>
      <xdr:colOff>177800</xdr:colOff>
      <xdr:row>34</xdr:row>
      <xdr:rowOff>76200</xdr:rowOff>
    </xdr:to>
    <xdr:cxnSp macro="">
      <xdr:nvCxnSpPr>
        <xdr:cNvPr id="366" name="直線コネクタ 365">
          <a:extLst>
            <a:ext uri="{FF2B5EF4-FFF2-40B4-BE49-F238E27FC236}">
              <a16:creationId xmlns:a16="http://schemas.microsoft.com/office/drawing/2014/main" id="{950F35D0-8750-48F3-9F11-79EA315281DF}"/>
            </a:ext>
          </a:extLst>
        </xdr:cNvPr>
        <xdr:cNvCxnSpPr/>
      </xdr:nvCxnSpPr>
      <xdr:spPr>
        <a:xfrm>
          <a:off x="12446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33</xdr:row>
      <xdr:rowOff>105427</xdr:rowOff>
    </xdr:from>
    <xdr:ext cx="403059" cy="259045"/>
    <xdr:sp macro="" textlink="">
      <xdr:nvSpPr>
        <xdr:cNvPr id="367" name="テキスト ボックス 366">
          <a:extLst>
            <a:ext uri="{FF2B5EF4-FFF2-40B4-BE49-F238E27FC236}">
              <a16:creationId xmlns:a16="http://schemas.microsoft.com/office/drawing/2014/main" id="{70D6AD47-FDE5-4C98-8BA7-7FE09B5A1365}"/>
            </a:ext>
          </a:extLst>
        </xdr:cNvPr>
        <xdr:cNvSpPr txBox="1"/>
      </xdr:nvSpPr>
      <xdr:spPr>
        <a:xfrm>
          <a:off x="12042941" y="576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133350</xdr:rowOff>
    </xdr:from>
    <xdr:to>
      <xdr:col>89</xdr:col>
      <xdr:colOff>177800</xdr:colOff>
      <xdr:row>32</xdr:row>
      <xdr:rowOff>133350</xdr:rowOff>
    </xdr:to>
    <xdr:cxnSp macro="">
      <xdr:nvCxnSpPr>
        <xdr:cNvPr id="368" name="直線コネクタ 367">
          <a:extLst>
            <a:ext uri="{FF2B5EF4-FFF2-40B4-BE49-F238E27FC236}">
              <a16:creationId xmlns:a16="http://schemas.microsoft.com/office/drawing/2014/main" id="{3BA60D7A-44F6-4220-9D55-DEE0DB2AD3AB}"/>
            </a:ext>
          </a:extLst>
        </xdr:cNvPr>
        <xdr:cNvCxnSpPr/>
      </xdr:nvCxnSpPr>
      <xdr:spPr>
        <a:xfrm>
          <a:off x="12446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31</xdr:row>
      <xdr:rowOff>162577</xdr:rowOff>
    </xdr:from>
    <xdr:ext cx="403059" cy="259045"/>
    <xdr:sp macro="" textlink="">
      <xdr:nvSpPr>
        <xdr:cNvPr id="369" name="テキスト ボックス 368">
          <a:extLst>
            <a:ext uri="{FF2B5EF4-FFF2-40B4-BE49-F238E27FC236}">
              <a16:creationId xmlns:a16="http://schemas.microsoft.com/office/drawing/2014/main" id="{63CDEFB4-4238-468E-9B69-97C28CD03ACB}"/>
            </a:ext>
          </a:extLst>
        </xdr:cNvPr>
        <xdr:cNvSpPr txBox="1"/>
      </xdr:nvSpPr>
      <xdr:spPr>
        <a:xfrm>
          <a:off x="12042941" y="547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70" name="直線コネクタ 369">
          <a:extLst>
            <a:ext uri="{FF2B5EF4-FFF2-40B4-BE49-F238E27FC236}">
              <a16:creationId xmlns:a16="http://schemas.microsoft.com/office/drawing/2014/main" id="{1B4AF459-5D4E-4236-9D38-F3D1DE938B04}"/>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71" name="テキスト ボックス 370">
          <a:extLst>
            <a:ext uri="{FF2B5EF4-FFF2-40B4-BE49-F238E27FC236}">
              <a16:creationId xmlns:a16="http://schemas.microsoft.com/office/drawing/2014/main" id="{3D18A57D-3E19-4B30-8C76-3F09EC2AAC23}"/>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72" name="【認定こども園・幼稚園・保育所】&#10;有形固定資産減価償却率グラフ枠">
          <a:extLst>
            <a:ext uri="{FF2B5EF4-FFF2-40B4-BE49-F238E27FC236}">
              <a16:creationId xmlns:a16="http://schemas.microsoft.com/office/drawing/2014/main" id="{C9D49E7D-A25C-4EBF-B904-95895F32E9BF}"/>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119063</xdr:rowOff>
    </xdr:from>
    <xdr:to>
      <xdr:col>85</xdr:col>
      <xdr:colOff>126364</xdr:colOff>
      <xdr:row>41</xdr:row>
      <xdr:rowOff>116205</xdr:rowOff>
    </xdr:to>
    <xdr:cxnSp macro="">
      <xdr:nvCxnSpPr>
        <xdr:cNvPr id="373" name="直線コネクタ 372">
          <a:extLst>
            <a:ext uri="{FF2B5EF4-FFF2-40B4-BE49-F238E27FC236}">
              <a16:creationId xmlns:a16="http://schemas.microsoft.com/office/drawing/2014/main" id="{B61648A8-CAC3-4483-8043-22C1E6F6B500}"/>
            </a:ext>
          </a:extLst>
        </xdr:cNvPr>
        <xdr:cNvCxnSpPr/>
      </xdr:nvCxnSpPr>
      <xdr:spPr>
        <a:xfrm flipV="1">
          <a:off x="16318864" y="5776913"/>
          <a:ext cx="0" cy="1368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120032</xdr:rowOff>
    </xdr:from>
    <xdr:ext cx="405111" cy="259045"/>
    <xdr:sp macro="" textlink="">
      <xdr:nvSpPr>
        <xdr:cNvPr id="374" name="【認定こども園・幼稚園・保育所】&#10;有形固定資産減価償却率最小値テキスト">
          <a:extLst>
            <a:ext uri="{FF2B5EF4-FFF2-40B4-BE49-F238E27FC236}">
              <a16:creationId xmlns:a16="http://schemas.microsoft.com/office/drawing/2014/main" id="{8A8A61E1-A14C-4E97-A193-904577855970}"/>
            </a:ext>
          </a:extLst>
        </xdr:cNvPr>
        <xdr:cNvSpPr txBox="1"/>
      </xdr:nvSpPr>
      <xdr:spPr>
        <a:xfrm>
          <a:off x="16357600" y="714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116205</xdr:rowOff>
    </xdr:from>
    <xdr:to>
      <xdr:col>86</xdr:col>
      <xdr:colOff>25400</xdr:colOff>
      <xdr:row>41</xdr:row>
      <xdr:rowOff>116205</xdr:rowOff>
    </xdr:to>
    <xdr:cxnSp macro="">
      <xdr:nvCxnSpPr>
        <xdr:cNvPr id="375" name="直線コネクタ 374">
          <a:extLst>
            <a:ext uri="{FF2B5EF4-FFF2-40B4-BE49-F238E27FC236}">
              <a16:creationId xmlns:a16="http://schemas.microsoft.com/office/drawing/2014/main" id="{1A6D71A8-8EF3-4542-B475-C01EBF068421}"/>
            </a:ext>
          </a:extLst>
        </xdr:cNvPr>
        <xdr:cNvCxnSpPr/>
      </xdr:nvCxnSpPr>
      <xdr:spPr>
        <a:xfrm>
          <a:off x="16230600" y="7145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65740</xdr:rowOff>
    </xdr:from>
    <xdr:ext cx="405111" cy="259045"/>
    <xdr:sp macro="" textlink="">
      <xdr:nvSpPr>
        <xdr:cNvPr id="376" name="【認定こども園・幼稚園・保育所】&#10;有形固定資産減価償却率最大値テキスト">
          <a:extLst>
            <a:ext uri="{FF2B5EF4-FFF2-40B4-BE49-F238E27FC236}">
              <a16:creationId xmlns:a16="http://schemas.microsoft.com/office/drawing/2014/main" id="{86AFAA40-6D21-40DF-80CF-0716B6FC50B3}"/>
            </a:ext>
          </a:extLst>
        </xdr:cNvPr>
        <xdr:cNvSpPr txBox="1"/>
      </xdr:nvSpPr>
      <xdr:spPr>
        <a:xfrm>
          <a:off x="16357600" y="5552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119063</xdr:rowOff>
    </xdr:from>
    <xdr:to>
      <xdr:col>86</xdr:col>
      <xdr:colOff>25400</xdr:colOff>
      <xdr:row>33</xdr:row>
      <xdr:rowOff>119063</xdr:rowOff>
    </xdr:to>
    <xdr:cxnSp macro="">
      <xdr:nvCxnSpPr>
        <xdr:cNvPr id="377" name="直線コネクタ 376">
          <a:extLst>
            <a:ext uri="{FF2B5EF4-FFF2-40B4-BE49-F238E27FC236}">
              <a16:creationId xmlns:a16="http://schemas.microsoft.com/office/drawing/2014/main" id="{51CE9EC7-A8B1-4B51-B99C-BCD52BA5D261}"/>
            </a:ext>
          </a:extLst>
        </xdr:cNvPr>
        <xdr:cNvCxnSpPr/>
      </xdr:nvCxnSpPr>
      <xdr:spPr>
        <a:xfrm>
          <a:off x="16230600" y="5776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102569</xdr:rowOff>
    </xdr:from>
    <xdr:ext cx="405111" cy="259045"/>
    <xdr:sp macro="" textlink="">
      <xdr:nvSpPr>
        <xdr:cNvPr id="378" name="【認定こども園・幼稚園・保育所】&#10;有形固定資産減価償却率平均値テキスト">
          <a:extLst>
            <a:ext uri="{FF2B5EF4-FFF2-40B4-BE49-F238E27FC236}">
              <a16:creationId xmlns:a16="http://schemas.microsoft.com/office/drawing/2014/main" id="{34488B67-521E-47FA-A2D7-FDE44126F404}"/>
            </a:ext>
          </a:extLst>
        </xdr:cNvPr>
        <xdr:cNvSpPr txBox="1"/>
      </xdr:nvSpPr>
      <xdr:spPr>
        <a:xfrm>
          <a:off x="16357600" y="62747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79692</xdr:rowOff>
    </xdr:from>
    <xdr:to>
      <xdr:col>85</xdr:col>
      <xdr:colOff>177800</xdr:colOff>
      <xdr:row>38</xdr:row>
      <xdr:rowOff>9843</xdr:rowOff>
    </xdr:to>
    <xdr:sp macro="" textlink="">
      <xdr:nvSpPr>
        <xdr:cNvPr id="379" name="フローチャート: 判断 378">
          <a:extLst>
            <a:ext uri="{FF2B5EF4-FFF2-40B4-BE49-F238E27FC236}">
              <a16:creationId xmlns:a16="http://schemas.microsoft.com/office/drawing/2014/main" id="{2BD78775-1ED1-41FB-A1A8-2C54DB01A898}"/>
            </a:ext>
          </a:extLst>
        </xdr:cNvPr>
        <xdr:cNvSpPr/>
      </xdr:nvSpPr>
      <xdr:spPr>
        <a:xfrm>
          <a:off x="16268700" y="642334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156845</xdr:rowOff>
    </xdr:from>
    <xdr:to>
      <xdr:col>81</xdr:col>
      <xdr:colOff>101600</xdr:colOff>
      <xdr:row>38</xdr:row>
      <xdr:rowOff>86995</xdr:rowOff>
    </xdr:to>
    <xdr:sp macro="" textlink="">
      <xdr:nvSpPr>
        <xdr:cNvPr id="380" name="フローチャート: 判断 379">
          <a:extLst>
            <a:ext uri="{FF2B5EF4-FFF2-40B4-BE49-F238E27FC236}">
              <a16:creationId xmlns:a16="http://schemas.microsoft.com/office/drawing/2014/main" id="{EDB3D6A9-602C-40C3-A122-0E32DDD28726}"/>
            </a:ext>
          </a:extLst>
        </xdr:cNvPr>
        <xdr:cNvSpPr/>
      </xdr:nvSpPr>
      <xdr:spPr>
        <a:xfrm>
          <a:off x="15430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119697</xdr:rowOff>
    </xdr:from>
    <xdr:to>
      <xdr:col>76</xdr:col>
      <xdr:colOff>165100</xdr:colOff>
      <xdr:row>38</xdr:row>
      <xdr:rowOff>49847</xdr:rowOff>
    </xdr:to>
    <xdr:sp macro="" textlink="">
      <xdr:nvSpPr>
        <xdr:cNvPr id="381" name="フローチャート: 判断 380">
          <a:extLst>
            <a:ext uri="{FF2B5EF4-FFF2-40B4-BE49-F238E27FC236}">
              <a16:creationId xmlns:a16="http://schemas.microsoft.com/office/drawing/2014/main" id="{8C294363-67B6-4A16-A507-110C3D448780}"/>
            </a:ext>
          </a:extLst>
        </xdr:cNvPr>
        <xdr:cNvSpPr/>
      </xdr:nvSpPr>
      <xdr:spPr>
        <a:xfrm>
          <a:off x="14541500" y="6463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5397</xdr:rowOff>
    </xdr:from>
    <xdr:to>
      <xdr:col>72</xdr:col>
      <xdr:colOff>38100</xdr:colOff>
      <xdr:row>38</xdr:row>
      <xdr:rowOff>106997</xdr:rowOff>
    </xdr:to>
    <xdr:sp macro="" textlink="">
      <xdr:nvSpPr>
        <xdr:cNvPr id="382" name="フローチャート: 判断 381">
          <a:extLst>
            <a:ext uri="{FF2B5EF4-FFF2-40B4-BE49-F238E27FC236}">
              <a16:creationId xmlns:a16="http://schemas.microsoft.com/office/drawing/2014/main" id="{CF300869-F4F7-4014-AA7E-8045F6DF943A}"/>
            </a:ext>
          </a:extLst>
        </xdr:cNvPr>
        <xdr:cNvSpPr/>
      </xdr:nvSpPr>
      <xdr:spPr>
        <a:xfrm>
          <a:off x="13652500" y="652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83" name="テキスト ボックス 382">
          <a:extLst>
            <a:ext uri="{FF2B5EF4-FFF2-40B4-BE49-F238E27FC236}">
              <a16:creationId xmlns:a16="http://schemas.microsoft.com/office/drawing/2014/main" id="{97A7D651-A6FE-4A2F-9F7A-BB0ADB74F26E}"/>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4" name="テキスト ボックス 383">
          <a:extLst>
            <a:ext uri="{FF2B5EF4-FFF2-40B4-BE49-F238E27FC236}">
              <a16:creationId xmlns:a16="http://schemas.microsoft.com/office/drawing/2014/main" id="{DDEBB487-1BA3-4400-9935-A5A232D7BBAD}"/>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5" name="テキスト ボックス 384">
          <a:extLst>
            <a:ext uri="{FF2B5EF4-FFF2-40B4-BE49-F238E27FC236}">
              <a16:creationId xmlns:a16="http://schemas.microsoft.com/office/drawing/2014/main" id="{FEE094EA-6CE2-41B0-AE31-343985373BB5}"/>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6" name="テキスト ボックス 385">
          <a:extLst>
            <a:ext uri="{FF2B5EF4-FFF2-40B4-BE49-F238E27FC236}">
              <a16:creationId xmlns:a16="http://schemas.microsoft.com/office/drawing/2014/main" id="{2FFB6D87-32EB-4910-8EB1-3F8FE8866DC1}"/>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7" name="テキスト ボックス 386">
          <a:extLst>
            <a:ext uri="{FF2B5EF4-FFF2-40B4-BE49-F238E27FC236}">
              <a16:creationId xmlns:a16="http://schemas.microsoft.com/office/drawing/2014/main" id="{E368666D-5283-4AD8-AD40-8CBBFC44A4BB}"/>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8255</xdr:rowOff>
    </xdr:from>
    <xdr:to>
      <xdr:col>85</xdr:col>
      <xdr:colOff>177800</xdr:colOff>
      <xdr:row>38</xdr:row>
      <xdr:rowOff>109855</xdr:rowOff>
    </xdr:to>
    <xdr:sp macro="" textlink="">
      <xdr:nvSpPr>
        <xdr:cNvPr id="388" name="楕円 387">
          <a:extLst>
            <a:ext uri="{FF2B5EF4-FFF2-40B4-BE49-F238E27FC236}">
              <a16:creationId xmlns:a16="http://schemas.microsoft.com/office/drawing/2014/main" id="{CAC8A034-4F57-44D3-B947-3D2389D785FA}"/>
            </a:ext>
          </a:extLst>
        </xdr:cNvPr>
        <xdr:cNvSpPr/>
      </xdr:nvSpPr>
      <xdr:spPr>
        <a:xfrm>
          <a:off x="16268700" y="652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158132</xdr:rowOff>
    </xdr:from>
    <xdr:ext cx="405111" cy="259045"/>
    <xdr:sp macro="" textlink="">
      <xdr:nvSpPr>
        <xdr:cNvPr id="389" name="【認定こども園・幼稚園・保育所】&#10;有形固定資産減価償却率該当値テキスト">
          <a:extLst>
            <a:ext uri="{FF2B5EF4-FFF2-40B4-BE49-F238E27FC236}">
              <a16:creationId xmlns:a16="http://schemas.microsoft.com/office/drawing/2014/main" id="{C3B5D483-845B-4313-B738-72F75104D725}"/>
            </a:ext>
          </a:extLst>
        </xdr:cNvPr>
        <xdr:cNvSpPr txBox="1"/>
      </xdr:nvSpPr>
      <xdr:spPr>
        <a:xfrm>
          <a:off x="16357600" y="650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28257</xdr:rowOff>
    </xdr:from>
    <xdr:to>
      <xdr:col>81</xdr:col>
      <xdr:colOff>101600</xdr:colOff>
      <xdr:row>38</xdr:row>
      <xdr:rowOff>129857</xdr:rowOff>
    </xdr:to>
    <xdr:sp macro="" textlink="">
      <xdr:nvSpPr>
        <xdr:cNvPr id="390" name="楕円 389">
          <a:extLst>
            <a:ext uri="{FF2B5EF4-FFF2-40B4-BE49-F238E27FC236}">
              <a16:creationId xmlns:a16="http://schemas.microsoft.com/office/drawing/2014/main" id="{FE8A9E6B-C61D-48CC-97FD-FD8F6A177972}"/>
            </a:ext>
          </a:extLst>
        </xdr:cNvPr>
        <xdr:cNvSpPr/>
      </xdr:nvSpPr>
      <xdr:spPr>
        <a:xfrm>
          <a:off x="15430500" y="654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59055</xdr:rowOff>
    </xdr:from>
    <xdr:to>
      <xdr:col>85</xdr:col>
      <xdr:colOff>127000</xdr:colOff>
      <xdr:row>38</xdr:row>
      <xdr:rowOff>79057</xdr:rowOff>
    </xdr:to>
    <xdr:cxnSp macro="">
      <xdr:nvCxnSpPr>
        <xdr:cNvPr id="391" name="直線コネクタ 390">
          <a:extLst>
            <a:ext uri="{FF2B5EF4-FFF2-40B4-BE49-F238E27FC236}">
              <a16:creationId xmlns:a16="http://schemas.microsoft.com/office/drawing/2014/main" id="{D15F73DB-2FB5-411E-A675-B4CF4A5B5334}"/>
            </a:ext>
          </a:extLst>
        </xdr:cNvPr>
        <xdr:cNvCxnSpPr/>
      </xdr:nvCxnSpPr>
      <xdr:spPr>
        <a:xfrm flipV="1">
          <a:off x="15481300" y="6574155"/>
          <a:ext cx="838200" cy="20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39688</xdr:rowOff>
    </xdr:from>
    <xdr:to>
      <xdr:col>76</xdr:col>
      <xdr:colOff>165100</xdr:colOff>
      <xdr:row>38</xdr:row>
      <xdr:rowOff>141288</xdr:rowOff>
    </xdr:to>
    <xdr:sp macro="" textlink="">
      <xdr:nvSpPr>
        <xdr:cNvPr id="392" name="楕円 391">
          <a:extLst>
            <a:ext uri="{FF2B5EF4-FFF2-40B4-BE49-F238E27FC236}">
              <a16:creationId xmlns:a16="http://schemas.microsoft.com/office/drawing/2014/main" id="{E3CEE1F1-2A16-47C6-B512-174E32B8D026}"/>
            </a:ext>
          </a:extLst>
        </xdr:cNvPr>
        <xdr:cNvSpPr/>
      </xdr:nvSpPr>
      <xdr:spPr>
        <a:xfrm>
          <a:off x="14541500" y="6554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79057</xdr:rowOff>
    </xdr:from>
    <xdr:to>
      <xdr:col>81</xdr:col>
      <xdr:colOff>50800</xdr:colOff>
      <xdr:row>38</xdr:row>
      <xdr:rowOff>90488</xdr:rowOff>
    </xdr:to>
    <xdr:cxnSp macro="">
      <xdr:nvCxnSpPr>
        <xdr:cNvPr id="393" name="直線コネクタ 392">
          <a:extLst>
            <a:ext uri="{FF2B5EF4-FFF2-40B4-BE49-F238E27FC236}">
              <a16:creationId xmlns:a16="http://schemas.microsoft.com/office/drawing/2014/main" id="{A31E3BF3-5D07-481E-B1B5-A00CCD5ACCD1}"/>
            </a:ext>
          </a:extLst>
        </xdr:cNvPr>
        <xdr:cNvCxnSpPr/>
      </xdr:nvCxnSpPr>
      <xdr:spPr>
        <a:xfrm flipV="1">
          <a:off x="14592300" y="6594157"/>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103522</xdr:rowOff>
    </xdr:from>
    <xdr:ext cx="405111" cy="259045"/>
    <xdr:sp macro="" textlink="">
      <xdr:nvSpPr>
        <xdr:cNvPr id="394" name="n_1aveValue【認定こども園・幼稚園・保育所】&#10;有形固定資産減価償却率">
          <a:extLst>
            <a:ext uri="{FF2B5EF4-FFF2-40B4-BE49-F238E27FC236}">
              <a16:creationId xmlns:a16="http://schemas.microsoft.com/office/drawing/2014/main" id="{848199FB-911A-4F81-A514-81BB8485B8B9}"/>
            </a:ext>
          </a:extLst>
        </xdr:cNvPr>
        <xdr:cNvSpPr txBox="1"/>
      </xdr:nvSpPr>
      <xdr:spPr>
        <a:xfrm>
          <a:off x="15266044" y="627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66374</xdr:rowOff>
    </xdr:from>
    <xdr:ext cx="405111" cy="259045"/>
    <xdr:sp macro="" textlink="">
      <xdr:nvSpPr>
        <xdr:cNvPr id="395" name="n_2aveValue【認定こども園・幼稚園・保育所】&#10;有形固定資産減価償却率">
          <a:extLst>
            <a:ext uri="{FF2B5EF4-FFF2-40B4-BE49-F238E27FC236}">
              <a16:creationId xmlns:a16="http://schemas.microsoft.com/office/drawing/2014/main" id="{4F86B516-5576-48CD-8D5B-53CE8B78FD1D}"/>
            </a:ext>
          </a:extLst>
        </xdr:cNvPr>
        <xdr:cNvSpPr txBox="1"/>
      </xdr:nvSpPr>
      <xdr:spPr>
        <a:xfrm>
          <a:off x="14389744" y="6238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123524</xdr:rowOff>
    </xdr:from>
    <xdr:ext cx="405111" cy="259045"/>
    <xdr:sp macro="" textlink="">
      <xdr:nvSpPr>
        <xdr:cNvPr id="396" name="n_3aveValue【認定こども園・幼稚園・保育所】&#10;有形固定資産減価償却率">
          <a:extLst>
            <a:ext uri="{FF2B5EF4-FFF2-40B4-BE49-F238E27FC236}">
              <a16:creationId xmlns:a16="http://schemas.microsoft.com/office/drawing/2014/main" id="{ED9E35AF-B929-49A8-85D4-5346C1D72EA8}"/>
            </a:ext>
          </a:extLst>
        </xdr:cNvPr>
        <xdr:cNvSpPr txBox="1"/>
      </xdr:nvSpPr>
      <xdr:spPr>
        <a:xfrm>
          <a:off x="13500744" y="6295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120984</xdr:rowOff>
    </xdr:from>
    <xdr:ext cx="405111" cy="259045"/>
    <xdr:sp macro="" textlink="">
      <xdr:nvSpPr>
        <xdr:cNvPr id="397" name="n_1mainValue【認定こども園・幼稚園・保育所】&#10;有形固定資産減価償却率">
          <a:extLst>
            <a:ext uri="{FF2B5EF4-FFF2-40B4-BE49-F238E27FC236}">
              <a16:creationId xmlns:a16="http://schemas.microsoft.com/office/drawing/2014/main" id="{2638A5DF-650C-463A-804B-E517E15B418D}"/>
            </a:ext>
          </a:extLst>
        </xdr:cNvPr>
        <xdr:cNvSpPr txBox="1"/>
      </xdr:nvSpPr>
      <xdr:spPr>
        <a:xfrm>
          <a:off x="15266044" y="6636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132415</xdr:rowOff>
    </xdr:from>
    <xdr:ext cx="405111" cy="259045"/>
    <xdr:sp macro="" textlink="">
      <xdr:nvSpPr>
        <xdr:cNvPr id="398" name="n_2mainValue【認定こども園・幼稚園・保育所】&#10;有形固定資産減価償却率">
          <a:extLst>
            <a:ext uri="{FF2B5EF4-FFF2-40B4-BE49-F238E27FC236}">
              <a16:creationId xmlns:a16="http://schemas.microsoft.com/office/drawing/2014/main" id="{D45EC57B-B863-4771-8B2C-E45027ECD345}"/>
            </a:ext>
          </a:extLst>
        </xdr:cNvPr>
        <xdr:cNvSpPr txBox="1"/>
      </xdr:nvSpPr>
      <xdr:spPr>
        <a:xfrm>
          <a:off x="14389744" y="6647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9" name="正方形/長方形 398">
          <a:extLst>
            <a:ext uri="{FF2B5EF4-FFF2-40B4-BE49-F238E27FC236}">
              <a16:creationId xmlns:a16="http://schemas.microsoft.com/office/drawing/2014/main" id="{BCA15781-785F-46CE-A6FD-9708435D7EA8}"/>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0" name="正方形/長方形 399">
          <a:extLst>
            <a:ext uri="{FF2B5EF4-FFF2-40B4-BE49-F238E27FC236}">
              <a16:creationId xmlns:a16="http://schemas.microsoft.com/office/drawing/2014/main" id="{4FA33654-C034-4AF1-8261-3ECE89816027}"/>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1" name="正方形/長方形 400">
          <a:extLst>
            <a:ext uri="{FF2B5EF4-FFF2-40B4-BE49-F238E27FC236}">
              <a16:creationId xmlns:a16="http://schemas.microsoft.com/office/drawing/2014/main" id="{54BCB436-E471-465F-96A3-3CF0A27CA637}"/>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2" name="正方形/長方形 401">
          <a:extLst>
            <a:ext uri="{FF2B5EF4-FFF2-40B4-BE49-F238E27FC236}">
              <a16:creationId xmlns:a16="http://schemas.microsoft.com/office/drawing/2014/main" id="{7BBB42BA-3734-4317-9CBE-1EF5FE6B2DB8}"/>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3" name="正方形/長方形 402">
          <a:extLst>
            <a:ext uri="{FF2B5EF4-FFF2-40B4-BE49-F238E27FC236}">
              <a16:creationId xmlns:a16="http://schemas.microsoft.com/office/drawing/2014/main" id="{68DD3727-C664-4A02-84CA-CB02A9FEEC9E}"/>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4" name="正方形/長方形 403">
          <a:extLst>
            <a:ext uri="{FF2B5EF4-FFF2-40B4-BE49-F238E27FC236}">
              <a16:creationId xmlns:a16="http://schemas.microsoft.com/office/drawing/2014/main" id="{407F42B7-2017-4725-8928-1504C5E6293C}"/>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5" name="正方形/長方形 404">
          <a:extLst>
            <a:ext uri="{FF2B5EF4-FFF2-40B4-BE49-F238E27FC236}">
              <a16:creationId xmlns:a16="http://schemas.microsoft.com/office/drawing/2014/main" id="{FFEF98F4-7EBB-4402-A24D-B61652DDBBED}"/>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6" name="正方形/長方形 405">
          <a:extLst>
            <a:ext uri="{FF2B5EF4-FFF2-40B4-BE49-F238E27FC236}">
              <a16:creationId xmlns:a16="http://schemas.microsoft.com/office/drawing/2014/main" id="{84442423-F80E-460E-A90E-028B9AACC944}"/>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7" name="テキスト ボックス 406">
          <a:extLst>
            <a:ext uri="{FF2B5EF4-FFF2-40B4-BE49-F238E27FC236}">
              <a16:creationId xmlns:a16="http://schemas.microsoft.com/office/drawing/2014/main" id="{B760D903-7C04-45D4-9BAD-111E56520881}"/>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8" name="直線コネクタ 407">
          <a:extLst>
            <a:ext uri="{FF2B5EF4-FFF2-40B4-BE49-F238E27FC236}">
              <a16:creationId xmlns:a16="http://schemas.microsoft.com/office/drawing/2014/main" id="{EA93EFE2-D443-4838-B7FA-E1B43AD11459}"/>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09" name="直線コネクタ 408">
          <a:extLst>
            <a:ext uri="{FF2B5EF4-FFF2-40B4-BE49-F238E27FC236}">
              <a16:creationId xmlns:a16="http://schemas.microsoft.com/office/drawing/2014/main" id="{353FB65C-BC47-40EF-ABDF-9E7F70361971}"/>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10" name="テキスト ボックス 409">
          <a:extLst>
            <a:ext uri="{FF2B5EF4-FFF2-40B4-BE49-F238E27FC236}">
              <a16:creationId xmlns:a16="http://schemas.microsoft.com/office/drawing/2014/main" id="{A99E6B65-E5CA-4A58-A6A9-DE66EE1C7CC8}"/>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11" name="直線コネクタ 410">
          <a:extLst>
            <a:ext uri="{FF2B5EF4-FFF2-40B4-BE49-F238E27FC236}">
              <a16:creationId xmlns:a16="http://schemas.microsoft.com/office/drawing/2014/main" id="{92007077-2C9D-42B1-8757-235C5E495086}"/>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12" name="テキスト ボックス 411">
          <a:extLst>
            <a:ext uri="{FF2B5EF4-FFF2-40B4-BE49-F238E27FC236}">
              <a16:creationId xmlns:a16="http://schemas.microsoft.com/office/drawing/2014/main" id="{8D5EE473-9CF1-4BA1-95E3-19918B2B904E}"/>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13" name="直線コネクタ 412">
          <a:extLst>
            <a:ext uri="{FF2B5EF4-FFF2-40B4-BE49-F238E27FC236}">
              <a16:creationId xmlns:a16="http://schemas.microsoft.com/office/drawing/2014/main" id="{F3A7D46B-89DB-4E0C-B165-8E0D3FF4FDB6}"/>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14" name="テキスト ボックス 413">
          <a:extLst>
            <a:ext uri="{FF2B5EF4-FFF2-40B4-BE49-F238E27FC236}">
              <a16:creationId xmlns:a16="http://schemas.microsoft.com/office/drawing/2014/main" id="{2E3AB13E-623F-4CF9-A30E-6248BA161487}"/>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15" name="直線コネクタ 414">
          <a:extLst>
            <a:ext uri="{FF2B5EF4-FFF2-40B4-BE49-F238E27FC236}">
              <a16:creationId xmlns:a16="http://schemas.microsoft.com/office/drawing/2014/main" id="{DDE048A2-3CDB-4A61-96B1-93C53F45D554}"/>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16" name="テキスト ボックス 415">
          <a:extLst>
            <a:ext uri="{FF2B5EF4-FFF2-40B4-BE49-F238E27FC236}">
              <a16:creationId xmlns:a16="http://schemas.microsoft.com/office/drawing/2014/main" id="{BDACC896-8097-41C4-B204-D7D11E4BE3C2}"/>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7" name="直線コネクタ 416">
          <a:extLst>
            <a:ext uri="{FF2B5EF4-FFF2-40B4-BE49-F238E27FC236}">
              <a16:creationId xmlns:a16="http://schemas.microsoft.com/office/drawing/2014/main" id="{32C87226-40B1-4C76-A4EC-D7BD01CFAD8B}"/>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18" name="テキスト ボックス 417">
          <a:extLst>
            <a:ext uri="{FF2B5EF4-FFF2-40B4-BE49-F238E27FC236}">
              <a16:creationId xmlns:a16="http://schemas.microsoft.com/office/drawing/2014/main" id="{5AB21F08-CFFE-4CDA-B60A-B40129220DF1}"/>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9" name="【認定こども園・幼稚園・保育所】&#10;一人当たり面積グラフ枠">
          <a:extLst>
            <a:ext uri="{FF2B5EF4-FFF2-40B4-BE49-F238E27FC236}">
              <a16:creationId xmlns:a16="http://schemas.microsoft.com/office/drawing/2014/main" id="{5A701B15-4525-47A4-9F54-040DA2E234B2}"/>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69342</xdr:rowOff>
    </xdr:from>
    <xdr:to>
      <xdr:col>116</xdr:col>
      <xdr:colOff>62864</xdr:colOff>
      <xdr:row>41</xdr:row>
      <xdr:rowOff>78486</xdr:rowOff>
    </xdr:to>
    <xdr:cxnSp macro="">
      <xdr:nvCxnSpPr>
        <xdr:cNvPr id="420" name="直線コネクタ 419">
          <a:extLst>
            <a:ext uri="{FF2B5EF4-FFF2-40B4-BE49-F238E27FC236}">
              <a16:creationId xmlns:a16="http://schemas.microsoft.com/office/drawing/2014/main" id="{8FCCD634-11D7-426E-A40D-A90F15D0D90D}"/>
            </a:ext>
          </a:extLst>
        </xdr:cNvPr>
        <xdr:cNvCxnSpPr/>
      </xdr:nvCxnSpPr>
      <xdr:spPr>
        <a:xfrm flipV="1">
          <a:off x="22160864" y="6070092"/>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82313</xdr:rowOff>
    </xdr:from>
    <xdr:ext cx="469744" cy="259045"/>
    <xdr:sp macro="" textlink="">
      <xdr:nvSpPr>
        <xdr:cNvPr id="421" name="【認定こども園・幼稚園・保育所】&#10;一人当たり面積最小値テキスト">
          <a:extLst>
            <a:ext uri="{FF2B5EF4-FFF2-40B4-BE49-F238E27FC236}">
              <a16:creationId xmlns:a16="http://schemas.microsoft.com/office/drawing/2014/main" id="{AEA59460-8079-4408-8E71-AC0E19BB4474}"/>
            </a:ext>
          </a:extLst>
        </xdr:cNvPr>
        <xdr:cNvSpPr txBox="1"/>
      </xdr:nvSpPr>
      <xdr:spPr>
        <a:xfrm>
          <a:off x="22199600" y="7111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78486</xdr:rowOff>
    </xdr:from>
    <xdr:to>
      <xdr:col>116</xdr:col>
      <xdr:colOff>152400</xdr:colOff>
      <xdr:row>41</xdr:row>
      <xdr:rowOff>78486</xdr:rowOff>
    </xdr:to>
    <xdr:cxnSp macro="">
      <xdr:nvCxnSpPr>
        <xdr:cNvPr id="422" name="直線コネクタ 421">
          <a:extLst>
            <a:ext uri="{FF2B5EF4-FFF2-40B4-BE49-F238E27FC236}">
              <a16:creationId xmlns:a16="http://schemas.microsoft.com/office/drawing/2014/main" id="{82E2DB12-B159-431A-9FBB-ABEFA37E4F54}"/>
            </a:ext>
          </a:extLst>
        </xdr:cNvPr>
        <xdr:cNvCxnSpPr/>
      </xdr:nvCxnSpPr>
      <xdr:spPr>
        <a:xfrm>
          <a:off x="22072600" y="710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34</xdr:row>
      <xdr:rowOff>16019</xdr:rowOff>
    </xdr:from>
    <xdr:ext cx="469744" cy="259045"/>
    <xdr:sp macro="" textlink="">
      <xdr:nvSpPr>
        <xdr:cNvPr id="423" name="【認定こども園・幼稚園・保育所】&#10;一人当たり面積最大値テキスト">
          <a:extLst>
            <a:ext uri="{FF2B5EF4-FFF2-40B4-BE49-F238E27FC236}">
              <a16:creationId xmlns:a16="http://schemas.microsoft.com/office/drawing/2014/main" id="{99150DD4-9472-422E-A3A6-FA612D499C1D}"/>
            </a:ext>
          </a:extLst>
        </xdr:cNvPr>
        <xdr:cNvSpPr txBox="1"/>
      </xdr:nvSpPr>
      <xdr:spPr>
        <a:xfrm>
          <a:off x="22199600" y="5845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69342</xdr:rowOff>
    </xdr:from>
    <xdr:to>
      <xdr:col>116</xdr:col>
      <xdr:colOff>152400</xdr:colOff>
      <xdr:row>35</xdr:row>
      <xdr:rowOff>69342</xdr:rowOff>
    </xdr:to>
    <xdr:cxnSp macro="">
      <xdr:nvCxnSpPr>
        <xdr:cNvPr id="424" name="直線コネクタ 423">
          <a:extLst>
            <a:ext uri="{FF2B5EF4-FFF2-40B4-BE49-F238E27FC236}">
              <a16:creationId xmlns:a16="http://schemas.microsoft.com/office/drawing/2014/main" id="{A723C539-5796-4687-9D8E-C77BFA7BC2D1}"/>
            </a:ext>
          </a:extLst>
        </xdr:cNvPr>
        <xdr:cNvCxnSpPr/>
      </xdr:nvCxnSpPr>
      <xdr:spPr>
        <a:xfrm>
          <a:off x="22072600" y="6070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65549</xdr:rowOff>
    </xdr:from>
    <xdr:ext cx="469744" cy="259045"/>
    <xdr:sp macro="" textlink="">
      <xdr:nvSpPr>
        <xdr:cNvPr id="425" name="【認定こども園・幼稚園・保育所】&#10;一人当たり面積平均値テキスト">
          <a:extLst>
            <a:ext uri="{FF2B5EF4-FFF2-40B4-BE49-F238E27FC236}">
              <a16:creationId xmlns:a16="http://schemas.microsoft.com/office/drawing/2014/main" id="{47C69FBC-0247-4EED-8270-4C8570C7B5F9}"/>
            </a:ext>
          </a:extLst>
        </xdr:cNvPr>
        <xdr:cNvSpPr txBox="1"/>
      </xdr:nvSpPr>
      <xdr:spPr>
        <a:xfrm>
          <a:off x="22199600" y="67520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87122</xdr:rowOff>
    </xdr:from>
    <xdr:to>
      <xdr:col>116</xdr:col>
      <xdr:colOff>114300</xdr:colOff>
      <xdr:row>40</xdr:row>
      <xdr:rowOff>17272</xdr:rowOff>
    </xdr:to>
    <xdr:sp macro="" textlink="">
      <xdr:nvSpPr>
        <xdr:cNvPr id="426" name="フローチャート: 判断 425">
          <a:extLst>
            <a:ext uri="{FF2B5EF4-FFF2-40B4-BE49-F238E27FC236}">
              <a16:creationId xmlns:a16="http://schemas.microsoft.com/office/drawing/2014/main" id="{AF227CA6-C9D7-4A42-9253-3D725C0088FE}"/>
            </a:ext>
          </a:extLst>
        </xdr:cNvPr>
        <xdr:cNvSpPr/>
      </xdr:nvSpPr>
      <xdr:spPr>
        <a:xfrm>
          <a:off x="22110700" y="677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50546</xdr:rowOff>
    </xdr:from>
    <xdr:to>
      <xdr:col>112</xdr:col>
      <xdr:colOff>38100</xdr:colOff>
      <xdr:row>39</xdr:row>
      <xdr:rowOff>152146</xdr:rowOff>
    </xdr:to>
    <xdr:sp macro="" textlink="">
      <xdr:nvSpPr>
        <xdr:cNvPr id="427" name="フローチャート: 判断 426">
          <a:extLst>
            <a:ext uri="{FF2B5EF4-FFF2-40B4-BE49-F238E27FC236}">
              <a16:creationId xmlns:a16="http://schemas.microsoft.com/office/drawing/2014/main" id="{5232D73E-5336-443E-AAA5-5365E734CB20}"/>
            </a:ext>
          </a:extLst>
        </xdr:cNvPr>
        <xdr:cNvSpPr/>
      </xdr:nvSpPr>
      <xdr:spPr>
        <a:xfrm>
          <a:off x="21272500" y="673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55118</xdr:rowOff>
    </xdr:from>
    <xdr:to>
      <xdr:col>107</xdr:col>
      <xdr:colOff>101600</xdr:colOff>
      <xdr:row>39</xdr:row>
      <xdr:rowOff>156718</xdr:rowOff>
    </xdr:to>
    <xdr:sp macro="" textlink="">
      <xdr:nvSpPr>
        <xdr:cNvPr id="428" name="フローチャート: 判断 427">
          <a:extLst>
            <a:ext uri="{FF2B5EF4-FFF2-40B4-BE49-F238E27FC236}">
              <a16:creationId xmlns:a16="http://schemas.microsoft.com/office/drawing/2014/main" id="{0A15B670-745F-4496-85B2-8C2961A1FA86}"/>
            </a:ext>
          </a:extLst>
        </xdr:cNvPr>
        <xdr:cNvSpPr/>
      </xdr:nvSpPr>
      <xdr:spPr>
        <a:xfrm>
          <a:off x="20383500" y="674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27686</xdr:rowOff>
    </xdr:from>
    <xdr:to>
      <xdr:col>102</xdr:col>
      <xdr:colOff>165100</xdr:colOff>
      <xdr:row>39</xdr:row>
      <xdr:rowOff>129286</xdr:rowOff>
    </xdr:to>
    <xdr:sp macro="" textlink="">
      <xdr:nvSpPr>
        <xdr:cNvPr id="429" name="フローチャート: 判断 428">
          <a:extLst>
            <a:ext uri="{FF2B5EF4-FFF2-40B4-BE49-F238E27FC236}">
              <a16:creationId xmlns:a16="http://schemas.microsoft.com/office/drawing/2014/main" id="{AF8C1DA0-0826-4D8B-A237-349F162CA9BF}"/>
            </a:ext>
          </a:extLst>
        </xdr:cNvPr>
        <xdr:cNvSpPr/>
      </xdr:nvSpPr>
      <xdr:spPr>
        <a:xfrm>
          <a:off x="19494500" y="671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851985E9-27C1-4205-82AC-26A1724FB1DD}"/>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334A7BF3-5E97-422E-8D56-33C4A957D214}"/>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BCFB71BB-B12E-4390-900A-A7BCAE58D16B}"/>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D33BA005-74D3-4808-B703-AF4B07E3D976}"/>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CA4DD333-ECDB-4FB8-91A6-6F1E450F8759}"/>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167132</xdr:rowOff>
    </xdr:from>
    <xdr:to>
      <xdr:col>116</xdr:col>
      <xdr:colOff>114300</xdr:colOff>
      <xdr:row>39</xdr:row>
      <xdr:rowOff>97282</xdr:rowOff>
    </xdr:to>
    <xdr:sp macro="" textlink="">
      <xdr:nvSpPr>
        <xdr:cNvPr id="435" name="楕円 434">
          <a:extLst>
            <a:ext uri="{FF2B5EF4-FFF2-40B4-BE49-F238E27FC236}">
              <a16:creationId xmlns:a16="http://schemas.microsoft.com/office/drawing/2014/main" id="{86146FC7-9809-4E98-8911-70B6797EF96E}"/>
            </a:ext>
          </a:extLst>
        </xdr:cNvPr>
        <xdr:cNvSpPr/>
      </xdr:nvSpPr>
      <xdr:spPr>
        <a:xfrm>
          <a:off x="22110700" y="668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18559</xdr:rowOff>
    </xdr:from>
    <xdr:ext cx="469744" cy="259045"/>
    <xdr:sp macro="" textlink="">
      <xdr:nvSpPr>
        <xdr:cNvPr id="436" name="【認定こども園・幼稚園・保育所】&#10;一人当たり面積該当値テキスト">
          <a:extLst>
            <a:ext uri="{FF2B5EF4-FFF2-40B4-BE49-F238E27FC236}">
              <a16:creationId xmlns:a16="http://schemas.microsoft.com/office/drawing/2014/main" id="{506F7602-3D67-4BF3-9F95-C9915EB02C55}"/>
            </a:ext>
          </a:extLst>
        </xdr:cNvPr>
        <xdr:cNvSpPr txBox="1"/>
      </xdr:nvSpPr>
      <xdr:spPr>
        <a:xfrm>
          <a:off x="22199600" y="6533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167132</xdr:rowOff>
    </xdr:from>
    <xdr:to>
      <xdr:col>112</xdr:col>
      <xdr:colOff>38100</xdr:colOff>
      <xdr:row>39</xdr:row>
      <xdr:rowOff>97282</xdr:rowOff>
    </xdr:to>
    <xdr:sp macro="" textlink="">
      <xdr:nvSpPr>
        <xdr:cNvPr id="437" name="楕円 436">
          <a:extLst>
            <a:ext uri="{FF2B5EF4-FFF2-40B4-BE49-F238E27FC236}">
              <a16:creationId xmlns:a16="http://schemas.microsoft.com/office/drawing/2014/main" id="{E0F6044C-5D50-4A96-A461-55185724EAB5}"/>
            </a:ext>
          </a:extLst>
        </xdr:cNvPr>
        <xdr:cNvSpPr/>
      </xdr:nvSpPr>
      <xdr:spPr>
        <a:xfrm>
          <a:off x="21272500" y="668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46482</xdr:rowOff>
    </xdr:from>
    <xdr:to>
      <xdr:col>116</xdr:col>
      <xdr:colOff>63500</xdr:colOff>
      <xdr:row>39</xdr:row>
      <xdr:rowOff>46482</xdr:rowOff>
    </xdr:to>
    <xdr:cxnSp macro="">
      <xdr:nvCxnSpPr>
        <xdr:cNvPr id="438" name="直線コネクタ 437">
          <a:extLst>
            <a:ext uri="{FF2B5EF4-FFF2-40B4-BE49-F238E27FC236}">
              <a16:creationId xmlns:a16="http://schemas.microsoft.com/office/drawing/2014/main" id="{A8F2CDBE-C149-45E4-AB09-D686C0CC0178}"/>
            </a:ext>
          </a:extLst>
        </xdr:cNvPr>
        <xdr:cNvCxnSpPr/>
      </xdr:nvCxnSpPr>
      <xdr:spPr>
        <a:xfrm>
          <a:off x="21323300" y="673303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167132</xdr:rowOff>
    </xdr:from>
    <xdr:to>
      <xdr:col>107</xdr:col>
      <xdr:colOff>101600</xdr:colOff>
      <xdr:row>39</xdr:row>
      <xdr:rowOff>97282</xdr:rowOff>
    </xdr:to>
    <xdr:sp macro="" textlink="">
      <xdr:nvSpPr>
        <xdr:cNvPr id="439" name="楕円 438">
          <a:extLst>
            <a:ext uri="{FF2B5EF4-FFF2-40B4-BE49-F238E27FC236}">
              <a16:creationId xmlns:a16="http://schemas.microsoft.com/office/drawing/2014/main" id="{99026791-CA94-4675-9C4C-8ED6C812F7BE}"/>
            </a:ext>
          </a:extLst>
        </xdr:cNvPr>
        <xdr:cNvSpPr/>
      </xdr:nvSpPr>
      <xdr:spPr>
        <a:xfrm>
          <a:off x="20383500" y="668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46482</xdr:rowOff>
    </xdr:from>
    <xdr:to>
      <xdr:col>111</xdr:col>
      <xdr:colOff>177800</xdr:colOff>
      <xdr:row>39</xdr:row>
      <xdr:rowOff>46482</xdr:rowOff>
    </xdr:to>
    <xdr:cxnSp macro="">
      <xdr:nvCxnSpPr>
        <xdr:cNvPr id="440" name="直線コネクタ 439">
          <a:extLst>
            <a:ext uri="{FF2B5EF4-FFF2-40B4-BE49-F238E27FC236}">
              <a16:creationId xmlns:a16="http://schemas.microsoft.com/office/drawing/2014/main" id="{26019FA7-6AA1-49D1-A976-E4E7DC92651E}"/>
            </a:ext>
          </a:extLst>
        </xdr:cNvPr>
        <xdr:cNvCxnSpPr/>
      </xdr:nvCxnSpPr>
      <xdr:spPr>
        <a:xfrm>
          <a:off x="20434300" y="67330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143273</xdr:rowOff>
    </xdr:from>
    <xdr:ext cx="469744" cy="259045"/>
    <xdr:sp macro="" textlink="">
      <xdr:nvSpPr>
        <xdr:cNvPr id="441" name="n_1aveValue【認定こども園・幼稚園・保育所】&#10;一人当たり面積">
          <a:extLst>
            <a:ext uri="{FF2B5EF4-FFF2-40B4-BE49-F238E27FC236}">
              <a16:creationId xmlns:a16="http://schemas.microsoft.com/office/drawing/2014/main" id="{364E396C-CC54-4034-A3B3-551D1F5DA058}"/>
            </a:ext>
          </a:extLst>
        </xdr:cNvPr>
        <xdr:cNvSpPr txBox="1"/>
      </xdr:nvSpPr>
      <xdr:spPr>
        <a:xfrm>
          <a:off x="21075727" y="6829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147845</xdr:rowOff>
    </xdr:from>
    <xdr:ext cx="469744" cy="259045"/>
    <xdr:sp macro="" textlink="">
      <xdr:nvSpPr>
        <xdr:cNvPr id="442" name="n_2aveValue【認定こども園・幼稚園・保育所】&#10;一人当たり面積">
          <a:extLst>
            <a:ext uri="{FF2B5EF4-FFF2-40B4-BE49-F238E27FC236}">
              <a16:creationId xmlns:a16="http://schemas.microsoft.com/office/drawing/2014/main" id="{79A17011-1739-4A27-9EFA-48F4EA7A9ABA}"/>
            </a:ext>
          </a:extLst>
        </xdr:cNvPr>
        <xdr:cNvSpPr txBox="1"/>
      </xdr:nvSpPr>
      <xdr:spPr>
        <a:xfrm>
          <a:off x="20199427" y="683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145813</xdr:rowOff>
    </xdr:from>
    <xdr:ext cx="469744" cy="259045"/>
    <xdr:sp macro="" textlink="">
      <xdr:nvSpPr>
        <xdr:cNvPr id="443" name="n_3aveValue【認定こども園・幼稚園・保育所】&#10;一人当たり面積">
          <a:extLst>
            <a:ext uri="{FF2B5EF4-FFF2-40B4-BE49-F238E27FC236}">
              <a16:creationId xmlns:a16="http://schemas.microsoft.com/office/drawing/2014/main" id="{733332AE-22CF-42B0-B34D-218C93E23AB5}"/>
            </a:ext>
          </a:extLst>
        </xdr:cNvPr>
        <xdr:cNvSpPr txBox="1"/>
      </xdr:nvSpPr>
      <xdr:spPr>
        <a:xfrm>
          <a:off x="19310427" y="6489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113809</xdr:rowOff>
    </xdr:from>
    <xdr:ext cx="469744" cy="259045"/>
    <xdr:sp macro="" textlink="">
      <xdr:nvSpPr>
        <xdr:cNvPr id="444" name="n_1mainValue【認定こども園・幼稚園・保育所】&#10;一人当たり面積">
          <a:extLst>
            <a:ext uri="{FF2B5EF4-FFF2-40B4-BE49-F238E27FC236}">
              <a16:creationId xmlns:a16="http://schemas.microsoft.com/office/drawing/2014/main" id="{2EDB89DC-0196-4780-A9F9-263AD5D3C268}"/>
            </a:ext>
          </a:extLst>
        </xdr:cNvPr>
        <xdr:cNvSpPr txBox="1"/>
      </xdr:nvSpPr>
      <xdr:spPr>
        <a:xfrm>
          <a:off x="21075727" y="645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113809</xdr:rowOff>
    </xdr:from>
    <xdr:ext cx="469744" cy="259045"/>
    <xdr:sp macro="" textlink="">
      <xdr:nvSpPr>
        <xdr:cNvPr id="445" name="n_2mainValue【認定こども園・幼稚園・保育所】&#10;一人当たり面積">
          <a:extLst>
            <a:ext uri="{FF2B5EF4-FFF2-40B4-BE49-F238E27FC236}">
              <a16:creationId xmlns:a16="http://schemas.microsoft.com/office/drawing/2014/main" id="{A4377138-A5A1-4F4D-893C-C8DEF0960280}"/>
            </a:ext>
          </a:extLst>
        </xdr:cNvPr>
        <xdr:cNvSpPr txBox="1"/>
      </xdr:nvSpPr>
      <xdr:spPr>
        <a:xfrm>
          <a:off x="20199427" y="645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6" name="正方形/長方形 445">
          <a:extLst>
            <a:ext uri="{FF2B5EF4-FFF2-40B4-BE49-F238E27FC236}">
              <a16:creationId xmlns:a16="http://schemas.microsoft.com/office/drawing/2014/main" id="{E654254B-398D-40C0-BD1D-0E29166ABD11}"/>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7" name="正方形/長方形 446">
          <a:extLst>
            <a:ext uri="{FF2B5EF4-FFF2-40B4-BE49-F238E27FC236}">
              <a16:creationId xmlns:a16="http://schemas.microsoft.com/office/drawing/2014/main" id="{58E6269B-4C31-493F-AFFE-877A9D4BA33C}"/>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8" name="正方形/長方形 447">
          <a:extLst>
            <a:ext uri="{FF2B5EF4-FFF2-40B4-BE49-F238E27FC236}">
              <a16:creationId xmlns:a16="http://schemas.microsoft.com/office/drawing/2014/main" id="{D6F07957-E6B5-482F-929B-83F67B67386D}"/>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9" name="正方形/長方形 448">
          <a:extLst>
            <a:ext uri="{FF2B5EF4-FFF2-40B4-BE49-F238E27FC236}">
              <a16:creationId xmlns:a16="http://schemas.microsoft.com/office/drawing/2014/main" id="{5414B351-FF51-497B-914A-A382EDBF852A}"/>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50" name="正方形/長方形 449">
          <a:extLst>
            <a:ext uri="{FF2B5EF4-FFF2-40B4-BE49-F238E27FC236}">
              <a16:creationId xmlns:a16="http://schemas.microsoft.com/office/drawing/2014/main" id="{9A204E60-C8F2-4B57-A024-81EF65F1B344}"/>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1" name="正方形/長方形 450">
          <a:extLst>
            <a:ext uri="{FF2B5EF4-FFF2-40B4-BE49-F238E27FC236}">
              <a16:creationId xmlns:a16="http://schemas.microsoft.com/office/drawing/2014/main" id="{AC3955C1-9114-415B-98CE-9A1BA64BF4F3}"/>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2" name="正方形/長方形 451">
          <a:extLst>
            <a:ext uri="{FF2B5EF4-FFF2-40B4-BE49-F238E27FC236}">
              <a16:creationId xmlns:a16="http://schemas.microsoft.com/office/drawing/2014/main" id="{3CB17917-D352-46F3-AD76-D481954F070A}"/>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3" name="正方形/長方形 452">
          <a:extLst>
            <a:ext uri="{FF2B5EF4-FFF2-40B4-BE49-F238E27FC236}">
              <a16:creationId xmlns:a16="http://schemas.microsoft.com/office/drawing/2014/main" id="{3C8F8DCA-3846-462E-A131-C66F51E26C2E}"/>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4" name="テキスト ボックス 453">
          <a:extLst>
            <a:ext uri="{FF2B5EF4-FFF2-40B4-BE49-F238E27FC236}">
              <a16:creationId xmlns:a16="http://schemas.microsoft.com/office/drawing/2014/main" id="{B9753D32-E4F6-4D0A-8FA5-C2200B4E4B49}"/>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5" name="直線コネクタ 454">
          <a:extLst>
            <a:ext uri="{FF2B5EF4-FFF2-40B4-BE49-F238E27FC236}">
              <a16:creationId xmlns:a16="http://schemas.microsoft.com/office/drawing/2014/main" id="{A4A61E14-E816-4BAB-96E5-7FB9383F513C}"/>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56" name="テキスト ボックス 455">
          <a:extLst>
            <a:ext uri="{FF2B5EF4-FFF2-40B4-BE49-F238E27FC236}">
              <a16:creationId xmlns:a16="http://schemas.microsoft.com/office/drawing/2014/main" id="{D6CB2F2A-26EF-4BF6-80AA-2A7D710F3AA6}"/>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57" name="直線コネクタ 456">
          <a:extLst>
            <a:ext uri="{FF2B5EF4-FFF2-40B4-BE49-F238E27FC236}">
              <a16:creationId xmlns:a16="http://schemas.microsoft.com/office/drawing/2014/main" id="{67DE2898-7C5E-4704-92DB-8C88931CB4DF}"/>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58" name="テキスト ボックス 457">
          <a:extLst>
            <a:ext uri="{FF2B5EF4-FFF2-40B4-BE49-F238E27FC236}">
              <a16:creationId xmlns:a16="http://schemas.microsoft.com/office/drawing/2014/main" id="{0E1F5836-D463-4825-A5BD-D83899C9BA80}"/>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59" name="直線コネクタ 458">
          <a:extLst>
            <a:ext uri="{FF2B5EF4-FFF2-40B4-BE49-F238E27FC236}">
              <a16:creationId xmlns:a16="http://schemas.microsoft.com/office/drawing/2014/main" id="{C3D1FE33-5CFE-4859-95C6-1A017A4F7D0B}"/>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60" name="テキスト ボックス 459">
          <a:extLst>
            <a:ext uri="{FF2B5EF4-FFF2-40B4-BE49-F238E27FC236}">
              <a16:creationId xmlns:a16="http://schemas.microsoft.com/office/drawing/2014/main" id="{A5D4A1D7-25B8-4870-BDC4-98E1746D7231}"/>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61" name="直線コネクタ 460">
          <a:extLst>
            <a:ext uri="{FF2B5EF4-FFF2-40B4-BE49-F238E27FC236}">
              <a16:creationId xmlns:a16="http://schemas.microsoft.com/office/drawing/2014/main" id="{C8F65B0B-2998-4ABA-B39A-4E9F81057787}"/>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62" name="テキスト ボックス 461">
          <a:extLst>
            <a:ext uri="{FF2B5EF4-FFF2-40B4-BE49-F238E27FC236}">
              <a16:creationId xmlns:a16="http://schemas.microsoft.com/office/drawing/2014/main" id="{ADBF8AD8-948C-49C0-95CA-4B1F15675836}"/>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63" name="直線コネクタ 462">
          <a:extLst>
            <a:ext uri="{FF2B5EF4-FFF2-40B4-BE49-F238E27FC236}">
              <a16:creationId xmlns:a16="http://schemas.microsoft.com/office/drawing/2014/main" id="{777D9851-79E6-4580-B8B0-155B4D48B71A}"/>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64" name="テキスト ボックス 463">
          <a:extLst>
            <a:ext uri="{FF2B5EF4-FFF2-40B4-BE49-F238E27FC236}">
              <a16:creationId xmlns:a16="http://schemas.microsoft.com/office/drawing/2014/main" id="{4524CC28-8A95-4D48-8C5B-E0F7DFE22D3D}"/>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65" name="直線コネクタ 464">
          <a:extLst>
            <a:ext uri="{FF2B5EF4-FFF2-40B4-BE49-F238E27FC236}">
              <a16:creationId xmlns:a16="http://schemas.microsoft.com/office/drawing/2014/main" id="{5CF7EC88-F18D-4EED-84DF-8B8FBA9FE322}"/>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66" name="テキスト ボックス 465">
          <a:extLst>
            <a:ext uri="{FF2B5EF4-FFF2-40B4-BE49-F238E27FC236}">
              <a16:creationId xmlns:a16="http://schemas.microsoft.com/office/drawing/2014/main" id="{6415F3DA-EF55-410C-9C70-C78B457BBC1C}"/>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7" name="直線コネクタ 466">
          <a:extLst>
            <a:ext uri="{FF2B5EF4-FFF2-40B4-BE49-F238E27FC236}">
              <a16:creationId xmlns:a16="http://schemas.microsoft.com/office/drawing/2014/main" id="{7EC7DFF0-79DB-49F7-9026-74C3E6C67AD8}"/>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68" name="テキスト ボックス 467">
          <a:extLst>
            <a:ext uri="{FF2B5EF4-FFF2-40B4-BE49-F238E27FC236}">
              <a16:creationId xmlns:a16="http://schemas.microsoft.com/office/drawing/2014/main" id="{353F951B-C181-4624-8ACD-F46EF314A566}"/>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9" name="【学校施設】&#10;有形固定資産減価償却率グラフ枠">
          <a:extLst>
            <a:ext uri="{FF2B5EF4-FFF2-40B4-BE49-F238E27FC236}">
              <a16:creationId xmlns:a16="http://schemas.microsoft.com/office/drawing/2014/main" id="{071887FF-D1E1-45A1-BE15-DE66B4740A11}"/>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0</xdr:rowOff>
    </xdr:from>
    <xdr:to>
      <xdr:col>85</xdr:col>
      <xdr:colOff>126364</xdr:colOff>
      <xdr:row>63</xdr:row>
      <xdr:rowOff>167640</xdr:rowOff>
    </xdr:to>
    <xdr:cxnSp macro="">
      <xdr:nvCxnSpPr>
        <xdr:cNvPr id="470" name="直線コネクタ 469">
          <a:extLst>
            <a:ext uri="{FF2B5EF4-FFF2-40B4-BE49-F238E27FC236}">
              <a16:creationId xmlns:a16="http://schemas.microsoft.com/office/drawing/2014/main" id="{4EE0DD99-50F9-4BEE-B4E2-3B50D7E6785A}"/>
            </a:ext>
          </a:extLst>
        </xdr:cNvPr>
        <xdr:cNvCxnSpPr/>
      </xdr:nvCxnSpPr>
      <xdr:spPr>
        <a:xfrm flipV="1">
          <a:off x="16318864" y="9429750"/>
          <a:ext cx="0" cy="1539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17</xdr:rowOff>
    </xdr:from>
    <xdr:ext cx="405111" cy="259045"/>
    <xdr:sp macro="" textlink="">
      <xdr:nvSpPr>
        <xdr:cNvPr id="471" name="【学校施設】&#10;有形固定資産減価償却率最小値テキスト">
          <a:extLst>
            <a:ext uri="{FF2B5EF4-FFF2-40B4-BE49-F238E27FC236}">
              <a16:creationId xmlns:a16="http://schemas.microsoft.com/office/drawing/2014/main" id="{1EEBA3E3-5339-477D-A975-4C00E40510E6}"/>
            </a:ext>
          </a:extLst>
        </xdr:cNvPr>
        <xdr:cNvSpPr txBox="1"/>
      </xdr:nvSpPr>
      <xdr:spPr>
        <a:xfrm>
          <a:off x="16357600" y="1097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167640</xdr:rowOff>
    </xdr:from>
    <xdr:to>
      <xdr:col>86</xdr:col>
      <xdr:colOff>25400</xdr:colOff>
      <xdr:row>63</xdr:row>
      <xdr:rowOff>167640</xdr:rowOff>
    </xdr:to>
    <xdr:cxnSp macro="">
      <xdr:nvCxnSpPr>
        <xdr:cNvPr id="472" name="直線コネクタ 471">
          <a:extLst>
            <a:ext uri="{FF2B5EF4-FFF2-40B4-BE49-F238E27FC236}">
              <a16:creationId xmlns:a16="http://schemas.microsoft.com/office/drawing/2014/main" id="{0C27A74E-B82C-48B3-AF59-2230552B8CFD}"/>
            </a:ext>
          </a:extLst>
        </xdr:cNvPr>
        <xdr:cNvCxnSpPr/>
      </xdr:nvCxnSpPr>
      <xdr:spPr>
        <a:xfrm>
          <a:off x="16230600" y="10968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118127</xdr:rowOff>
    </xdr:from>
    <xdr:ext cx="405111" cy="259045"/>
    <xdr:sp macro="" textlink="">
      <xdr:nvSpPr>
        <xdr:cNvPr id="473" name="【学校施設】&#10;有形固定資産減価償却率最大値テキスト">
          <a:extLst>
            <a:ext uri="{FF2B5EF4-FFF2-40B4-BE49-F238E27FC236}">
              <a16:creationId xmlns:a16="http://schemas.microsoft.com/office/drawing/2014/main" id="{41E1CEF3-ACE6-4951-B6B9-D5A457C8E9AB}"/>
            </a:ext>
          </a:extLst>
        </xdr:cNvPr>
        <xdr:cNvSpPr txBox="1"/>
      </xdr:nvSpPr>
      <xdr:spPr>
        <a:xfrm>
          <a:off x="16357600" y="920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0</xdr:rowOff>
    </xdr:from>
    <xdr:to>
      <xdr:col>86</xdr:col>
      <xdr:colOff>25400</xdr:colOff>
      <xdr:row>55</xdr:row>
      <xdr:rowOff>0</xdr:rowOff>
    </xdr:to>
    <xdr:cxnSp macro="">
      <xdr:nvCxnSpPr>
        <xdr:cNvPr id="474" name="直線コネクタ 473">
          <a:extLst>
            <a:ext uri="{FF2B5EF4-FFF2-40B4-BE49-F238E27FC236}">
              <a16:creationId xmlns:a16="http://schemas.microsoft.com/office/drawing/2014/main" id="{77F56CA9-8C6C-4A37-9D0E-6933FA1DCED1}"/>
            </a:ext>
          </a:extLst>
        </xdr:cNvPr>
        <xdr:cNvCxnSpPr/>
      </xdr:nvCxnSpPr>
      <xdr:spPr>
        <a:xfrm>
          <a:off x="16230600" y="942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83837</xdr:rowOff>
    </xdr:from>
    <xdr:ext cx="405111" cy="259045"/>
    <xdr:sp macro="" textlink="">
      <xdr:nvSpPr>
        <xdr:cNvPr id="475" name="【学校施設】&#10;有形固定資産減価償却率平均値テキスト">
          <a:extLst>
            <a:ext uri="{FF2B5EF4-FFF2-40B4-BE49-F238E27FC236}">
              <a16:creationId xmlns:a16="http://schemas.microsoft.com/office/drawing/2014/main" id="{FF21877E-404B-497F-99A7-73FEC96672C4}"/>
            </a:ext>
          </a:extLst>
        </xdr:cNvPr>
        <xdr:cNvSpPr txBox="1"/>
      </xdr:nvSpPr>
      <xdr:spPr>
        <a:xfrm>
          <a:off x="16357600" y="100279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105410</xdr:rowOff>
    </xdr:from>
    <xdr:to>
      <xdr:col>85</xdr:col>
      <xdr:colOff>177800</xdr:colOff>
      <xdr:row>59</xdr:row>
      <xdr:rowOff>35560</xdr:rowOff>
    </xdr:to>
    <xdr:sp macro="" textlink="">
      <xdr:nvSpPr>
        <xdr:cNvPr id="476" name="フローチャート: 判断 475">
          <a:extLst>
            <a:ext uri="{FF2B5EF4-FFF2-40B4-BE49-F238E27FC236}">
              <a16:creationId xmlns:a16="http://schemas.microsoft.com/office/drawing/2014/main" id="{589D7B47-D575-4447-981C-D40F90469C4E}"/>
            </a:ext>
          </a:extLst>
        </xdr:cNvPr>
        <xdr:cNvSpPr/>
      </xdr:nvSpPr>
      <xdr:spPr>
        <a:xfrm>
          <a:off x="16268700" y="1004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10160</xdr:rowOff>
    </xdr:from>
    <xdr:to>
      <xdr:col>81</xdr:col>
      <xdr:colOff>101600</xdr:colOff>
      <xdr:row>59</xdr:row>
      <xdr:rowOff>111760</xdr:rowOff>
    </xdr:to>
    <xdr:sp macro="" textlink="">
      <xdr:nvSpPr>
        <xdr:cNvPr id="477" name="フローチャート: 判断 476">
          <a:extLst>
            <a:ext uri="{FF2B5EF4-FFF2-40B4-BE49-F238E27FC236}">
              <a16:creationId xmlns:a16="http://schemas.microsoft.com/office/drawing/2014/main" id="{8CB1C57E-4FF1-4378-9237-1725A660DB6B}"/>
            </a:ext>
          </a:extLst>
        </xdr:cNvPr>
        <xdr:cNvSpPr/>
      </xdr:nvSpPr>
      <xdr:spPr>
        <a:xfrm>
          <a:off x="15430500" y="1012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170180</xdr:rowOff>
    </xdr:from>
    <xdr:to>
      <xdr:col>76</xdr:col>
      <xdr:colOff>165100</xdr:colOff>
      <xdr:row>59</xdr:row>
      <xdr:rowOff>100330</xdr:rowOff>
    </xdr:to>
    <xdr:sp macro="" textlink="">
      <xdr:nvSpPr>
        <xdr:cNvPr id="478" name="フローチャート: 判断 477">
          <a:extLst>
            <a:ext uri="{FF2B5EF4-FFF2-40B4-BE49-F238E27FC236}">
              <a16:creationId xmlns:a16="http://schemas.microsoft.com/office/drawing/2014/main" id="{DC9B49C9-1849-4D0E-994D-427CF6D78370}"/>
            </a:ext>
          </a:extLst>
        </xdr:cNvPr>
        <xdr:cNvSpPr/>
      </xdr:nvSpPr>
      <xdr:spPr>
        <a:xfrm>
          <a:off x="14541500" y="1011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90170</xdr:rowOff>
    </xdr:from>
    <xdr:to>
      <xdr:col>72</xdr:col>
      <xdr:colOff>38100</xdr:colOff>
      <xdr:row>60</xdr:row>
      <xdr:rowOff>20320</xdr:rowOff>
    </xdr:to>
    <xdr:sp macro="" textlink="">
      <xdr:nvSpPr>
        <xdr:cNvPr id="479" name="フローチャート: 判断 478">
          <a:extLst>
            <a:ext uri="{FF2B5EF4-FFF2-40B4-BE49-F238E27FC236}">
              <a16:creationId xmlns:a16="http://schemas.microsoft.com/office/drawing/2014/main" id="{D29EBC9E-EE37-4030-BED2-FC2F8FD4B957}"/>
            </a:ext>
          </a:extLst>
        </xdr:cNvPr>
        <xdr:cNvSpPr/>
      </xdr:nvSpPr>
      <xdr:spPr>
        <a:xfrm>
          <a:off x="13652500" y="1020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80" name="テキスト ボックス 479">
          <a:extLst>
            <a:ext uri="{FF2B5EF4-FFF2-40B4-BE49-F238E27FC236}">
              <a16:creationId xmlns:a16="http://schemas.microsoft.com/office/drawing/2014/main" id="{ABF32FDE-057B-4BA3-9D41-73B434D2C576}"/>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1" name="テキスト ボックス 480">
          <a:extLst>
            <a:ext uri="{FF2B5EF4-FFF2-40B4-BE49-F238E27FC236}">
              <a16:creationId xmlns:a16="http://schemas.microsoft.com/office/drawing/2014/main" id="{9C2EE22E-A5E1-4E54-B6FA-933CC4EFF2A4}"/>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2" name="テキスト ボックス 481">
          <a:extLst>
            <a:ext uri="{FF2B5EF4-FFF2-40B4-BE49-F238E27FC236}">
              <a16:creationId xmlns:a16="http://schemas.microsoft.com/office/drawing/2014/main" id="{0A85FAB4-ACDE-4737-81CD-B1DA688EF9C1}"/>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3" name="テキスト ボックス 482">
          <a:extLst>
            <a:ext uri="{FF2B5EF4-FFF2-40B4-BE49-F238E27FC236}">
              <a16:creationId xmlns:a16="http://schemas.microsoft.com/office/drawing/2014/main" id="{3138A71C-0A74-4511-BA5E-4927FF842CCB}"/>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4" name="テキスト ボックス 483">
          <a:extLst>
            <a:ext uri="{FF2B5EF4-FFF2-40B4-BE49-F238E27FC236}">
              <a16:creationId xmlns:a16="http://schemas.microsoft.com/office/drawing/2014/main" id="{AD1E2855-D16A-4D53-9FAC-1C19E8DD83E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63500</xdr:rowOff>
    </xdr:from>
    <xdr:to>
      <xdr:col>85</xdr:col>
      <xdr:colOff>177800</xdr:colOff>
      <xdr:row>55</xdr:row>
      <xdr:rowOff>165100</xdr:rowOff>
    </xdr:to>
    <xdr:sp macro="" textlink="">
      <xdr:nvSpPr>
        <xdr:cNvPr id="485" name="楕円 484">
          <a:extLst>
            <a:ext uri="{FF2B5EF4-FFF2-40B4-BE49-F238E27FC236}">
              <a16:creationId xmlns:a16="http://schemas.microsoft.com/office/drawing/2014/main" id="{B0D7A4E9-0566-4156-887C-10889A5F0CF4}"/>
            </a:ext>
          </a:extLst>
        </xdr:cNvPr>
        <xdr:cNvSpPr/>
      </xdr:nvSpPr>
      <xdr:spPr>
        <a:xfrm>
          <a:off x="16268700" y="949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54</xdr:row>
      <xdr:rowOff>149877</xdr:rowOff>
    </xdr:from>
    <xdr:ext cx="405111" cy="259045"/>
    <xdr:sp macro="" textlink="">
      <xdr:nvSpPr>
        <xdr:cNvPr id="486" name="【学校施設】&#10;有形固定資産減価償却率該当値テキスト">
          <a:extLst>
            <a:ext uri="{FF2B5EF4-FFF2-40B4-BE49-F238E27FC236}">
              <a16:creationId xmlns:a16="http://schemas.microsoft.com/office/drawing/2014/main" id="{D99DB160-F4F3-4D05-BF3D-1280F51E0096}"/>
            </a:ext>
          </a:extLst>
        </xdr:cNvPr>
        <xdr:cNvSpPr txBox="1"/>
      </xdr:nvSpPr>
      <xdr:spPr>
        <a:xfrm>
          <a:off x="16357600" y="9408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74930</xdr:rowOff>
    </xdr:from>
    <xdr:to>
      <xdr:col>81</xdr:col>
      <xdr:colOff>101600</xdr:colOff>
      <xdr:row>56</xdr:row>
      <xdr:rowOff>5080</xdr:rowOff>
    </xdr:to>
    <xdr:sp macro="" textlink="">
      <xdr:nvSpPr>
        <xdr:cNvPr id="487" name="楕円 486">
          <a:extLst>
            <a:ext uri="{FF2B5EF4-FFF2-40B4-BE49-F238E27FC236}">
              <a16:creationId xmlns:a16="http://schemas.microsoft.com/office/drawing/2014/main" id="{38F770AE-4BD1-4CBB-9D25-6C965423B1D9}"/>
            </a:ext>
          </a:extLst>
        </xdr:cNvPr>
        <xdr:cNvSpPr/>
      </xdr:nvSpPr>
      <xdr:spPr>
        <a:xfrm>
          <a:off x="15430500" y="950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55</xdr:row>
      <xdr:rowOff>114300</xdr:rowOff>
    </xdr:from>
    <xdr:to>
      <xdr:col>85</xdr:col>
      <xdr:colOff>127000</xdr:colOff>
      <xdr:row>55</xdr:row>
      <xdr:rowOff>125730</xdr:rowOff>
    </xdr:to>
    <xdr:cxnSp macro="">
      <xdr:nvCxnSpPr>
        <xdr:cNvPr id="488" name="直線コネクタ 487">
          <a:extLst>
            <a:ext uri="{FF2B5EF4-FFF2-40B4-BE49-F238E27FC236}">
              <a16:creationId xmlns:a16="http://schemas.microsoft.com/office/drawing/2014/main" id="{689349BC-D49B-465F-952C-8099EDED88E2}"/>
            </a:ext>
          </a:extLst>
        </xdr:cNvPr>
        <xdr:cNvCxnSpPr/>
      </xdr:nvCxnSpPr>
      <xdr:spPr>
        <a:xfrm flipV="1">
          <a:off x="15481300" y="954405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113030</xdr:rowOff>
    </xdr:from>
    <xdr:to>
      <xdr:col>76</xdr:col>
      <xdr:colOff>165100</xdr:colOff>
      <xdr:row>56</xdr:row>
      <xdr:rowOff>43180</xdr:rowOff>
    </xdr:to>
    <xdr:sp macro="" textlink="">
      <xdr:nvSpPr>
        <xdr:cNvPr id="489" name="楕円 488">
          <a:extLst>
            <a:ext uri="{FF2B5EF4-FFF2-40B4-BE49-F238E27FC236}">
              <a16:creationId xmlns:a16="http://schemas.microsoft.com/office/drawing/2014/main" id="{358F0525-63FE-453A-991B-A51E4CD6458E}"/>
            </a:ext>
          </a:extLst>
        </xdr:cNvPr>
        <xdr:cNvSpPr/>
      </xdr:nvSpPr>
      <xdr:spPr>
        <a:xfrm>
          <a:off x="14541500" y="954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125730</xdr:rowOff>
    </xdr:from>
    <xdr:to>
      <xdr:col>81</xdr:col>
      <xdr:colOff>50800</xdr:colOff>
      <xdr:row>55</xdr:row>
      <xdr:rowOff>163830</xdr:rowOff>
    </xdr:to>
    <xdr:cxnSp macro="">
      <xdr:nvCxnSpPr>
        <xdr:cNvPr id="490" name="直線コネクタ 489">
          <a:extLst>
            <a:ext uri="{FF2B5EF4-FFF2-40B4-BE49-F238E27FC236}">
              <a16:creationId xmlns:a16="http://schemas.microsoft.com/office/drawing/2014/main" id="{30001E52-3397-4804-8B35-C9F2761C3FED}"/>
            </a:ext>
          </a:extLst>
        </xdr:cNvPr>
        <xdr:cNvCxnSpPr/>
      </xdr:nvCxnSpPr>
      <xdr:spPr>
        <a:xfrm flipV="1">
          <a:off x="14592300" y="95554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102887</xdr:rowOff>
    </xdr:from>
    <xdr:ext cx="405111" cy="259045"/>
    <xdr:sp macro="" textlink="">
      <xdr:nvSpPr>
        <xdr:cNvPr id="491" name="n_1aveValue【学校施設】&#10;有形固定資産減価償却率">
          <a:extLst>
            <a:ext uri="{FF2B5EF4-FFF2-40B4-BE49-F238E27FC236}">
              <a16:creationId xmlns:a16="http://schemas.microsoft.com/office/drawing/2014/main" id="{044D48D0-944A-4506-B6B2-6161B3EF4FD6}"/>
            </a:ext>
          </a:extLst>
        </xdr:cNvPr>
        <xdr:cNvSpPr txBox="1"/>
      </xdr:nvSpPr>
      <xdr:spPr>
        <a:xfrm>
          <a:off x="15266044" y="1021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91457</xdr:rowOff>
    </xdr:from>
    <xdr:ext cx="405111" cy="259045"/>
    <xdr:sp macro="" textlink="">
      <xdr:nvSpPr>
        <xdr:cNvPr id="492" name="n_2aveValue【学校施設】&#10;有形固定資産減価償却率">
          <a:extLst>
            <a:ext uri="{FF2B5EF4-FFF2-40B4-BE49-F238E27FC236}">
              <a16:creationId xmlns:a16="http://schemas.microsoft.com/office/drawing/2014/main" id="{5E0D71A6-33C8-4EC8-8490-E59E08E1F999}"/>
            </a:ext>
          </a:extLst>
        </xdr:cNvPr>
        <xdr:cNvSpPr txBox="1"/>
      </xdr:nvSpPr>
      <xdr:spPr>
        <a:xfrm>
          <a:off x="14389744" y="10207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36847</xdr:rowOff>
    </xdr:from>
    <xdr:ext cx="405111" cy="259045"/>
    <xdr:sp macro="" textlink="">
      <xdr:nvSpPr>
        <xdr:cNvPr id="493" name="n_3aveValue【学校施設】&#10;有形固定資産減価償却率">
          <a:extLst>
            <a:ext uri="{FF2B5EF4-FFF2-40B4-BE49-F238E27FC236}">
              <a16:creationId xmlns:a16="http://schemas.microsoft.com/office/drawing/2014/main" id="{6A699EEA-318E-4F35-8057-3BEFA75B21FE}"/>
            </a:ext>
          </a:extLst>
        </xdr:cNvPr>
        <xdr:cNvSpPr txBox="1"/>
      </xdr:nvSpPr>
      <xdr:spPr>
        <a:xfrm>
          <a:off x="13500744" y="998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21607</xdr:rowOff>
    </xdr:from>
    <xdr:ext cx="405111" cy="259045"/>
    <xdr:sp macro="" textlink="">
      <xdr:nvSpPr>
        <xdr:cNvPr id="494" name="n_1mainValue【学校施設】&#10;有形固定資産減価償却率">
          <a:extLst>
            <a:ext uri="{FF2B5EF4-FFF2-40B4-BE49-F238E27FC236}">
              <a16:creationId xmlns:a16="http://schemas.microsoft.com/office/drawing/2014/main" id="{4005ECCC-24FC-4FD3-B986-437C7ADE08B3}"/>
            </a:ext>
          </a:extLst>
        </xdr:cNvPr>
        <xdr:cNvSpPr txBox="1"/>
      </xdr:nvSpPr>
      <xdr:spPr>
        <a:xfrm>
          <a:off x="15266044" y="927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59707</xdr:rowOff>
    </xdr:from>
    <xdr:ext cx="405111" cy="259045"/>
    <xdr:sp macro="" textlink="">
      <xdr:nvSpPr>
        <xdr:cNvPr id="495" name="n_2mainValue【学校施設】&#10;有形固定資産減価償却率">
          <a:extLst>
            <a:ext uri="{FF2B5EF4-FFF2-40B4-BE49-F238E27FC236}">
              <a16:creationId xmlns:a16="http://schemas.microsoft.com/office/drawing/2014/main" id="{B7FB9D57-1FCD-4142-B72A-8DC858B1EF19}"/>
            </a:ext>
          </a:extLst>
        </xdr:cNvPr>
        <xdr:cNvSpPr txBox="1"/>
      </xdr:nvSpPr>
      <xdr:spPr>
        <a:xfrm>
          <a:off x="14389744" y="931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6" name="正方形/長方形 495">
          <a:extLst>
            <a:ext uri="{FF2B5EF4-FFF2-40B4-BE49-F238E27FC236}">
              <a16:creationId xmlns:a16="http://schemas.microsoft.com/office/drawing/2014/main" id="{3806CCC4-CC14-4ED7-AC4C-0D22FDD3D4C7}"/>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7" name="正方形/長方形 496">
          <a:extLst>
            <a:ext uri="{FF2B5EF4-FFF2-40B4-BE49-F238E27FC236}">
              <a16:creationId xmlns:a16="http://schemas.microsoft.com/office/drawing/2014/main" id="{707BD765-5A10-470D-87EF-86D8E2DCA317}"/>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8" name="正方形/長方形 497">
          <a:extLst>
            <a:ext uri="{FF2B5EF4-FFF2-40B4-BE49-F238E27FC236}">
              <a16:creationId xmlns:a16="http://schemas.microsoft.com/office/drawing/2014/main" id="{90E03E61-1176-4B6C-A24A-1C7030BD24AB}"/>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9" name="正方形/長方形 498">
          <a:extLst>
            <a:ext uri="{FF2B5EF4-FFF2-40B4-BE49-F238E27FC236}">
              <a16:creationId xmlns:a16="http://schemas.microsoft.com/office/drawing/2014/main" id="{2675D343-88C9-4EFC-82D9-F9890B66D86C}"/>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00" name="正方形/長方形 499">
          <a:extLst>
            <a:ext uri="{FF2B5EF4-FFF2-40B4-BE49-F238E27FC236}">
              <a16:creationId xmlns:a16="http://schemas.microsoft.com/office/drawing/2014/main" id="{DF170AB9-6CEA-4F6D-B7E9-2883DF4F84E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01" name="正方形/長方形 500">
          <a:extLst>
            <a:ext uri="{FF2B5EF4-FFF2-40B4-BE49-F238E27FC236}">
              <a16:creationId xmlns:a16="http://schemas.microsoft.com/office/drawing/2014/main" id="{30B0DF9A-86F9-4B78-BC5A-BE87C86A353B}"/>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02" name="正方形/長方形 501">
          <a:extLst>
            <a:ext uri="{FF2B5EF4-FFF2-40B4-BE49-F238E27FC236}">
              <a16:creationId xmlns:a16="http://schemas.microsoft.com/office/drawing/2014/main" id="{CD118C8C-7A42-49C3-9014-686943736439}"/>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3" name="正方形/長方形 502">
          <a:extLst>
            <a:ext uri="{FF2B5EF4-FFF2-40B4-BE49-F238E27FC236}">
              <a16:creationId xmlns:a16="http://schemas.microsoft.com/office/drawing/2014/main" id="{9FDBDD17-95B0-4542-969F-8DBB5713F26D}"/>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4" name="テキスト ボックス 503">
          <a:extLst>
            <a:ext uri="{FF2B5EF4-FFF2-40B4-BE49-F238E27FC236}">
              <a16:creationId xmlns:a16="http://schemas.microsoft.com/office/drawing/2014/main" id="{230F3C35-EDF7-467E-A048-0A766D33E418}"/>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5" name="直線コネクタ 504">
          <a:extLst>
            <a:ext uri="{FF2B5EF4-FFF2-40B4-BE49-F238E27FC236}">
              <a16:creationId xmlns:a16="http://schemas.microsoft.com/office/drawing/2014/main" id="{13A9B270-5AC9-4097-A2DC-6C5A93227A5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06" name="テキスト ボックス 505">
          <a:extLst>
            <a:ext uri="{FF2B5EF4-FFF2-40B4-BE49-F238E27FC236}">
              <a16:creationId xmlns:a16="http://schemas.microsoft.com/office/drawing/2014/main" id="{2480F685-0155-489B-84BC-AA12194F1C0B}"/>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07" name="直線コネクタ 506">
          <a:extLst>
            <a:ext uri="{FF2B5EF4-FFF2-40B4-BE49-F238E27FC236}">
              <a16:creationId xmlns:a16="http://schemas.microsoft.com/office/drawing/2014/main" id="{C591B288-DCAC-4CAC-A401-9B68642F9926}"/>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08" name="テキスト ボックス 507">
          <a:extLst>
            <a:ext uri="{FF2B5EF4-FFF2-40B4-BE49-F238E27FC236}">
              <a16:creationId xmlns:a16="http://schemas.microsoft.com/office/drawing/2014/main" id="{66DF5E72-79F2-48FF-ACCD-8CD85C93014D}"/>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09" name="直線コネクタ 508">
          <a:extLst>
            <a:ext uri="{FF2B5EF4-FFF2-40B4-BE49-F238E27FC236}">
              <a16:creationId xmlns:a16="http://schemas.microsoft.com/office/drawing/2014/main" id="{0AC6E07E-B322-4217-9656-CA618FD9991D}"/>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10" name="テキスト ボックス 509">
          <a:extLst>
            <a:ext uri="{FF2B5EF4-FFF2-40B4-BE49-F238E27FC236}">
              <a16:creationId xmlns:a16="http://schemas.microsoft.com/office/drawing/2014/main" id="{FCF2533B-43B4-4D50-AC94-B34FE5DF68AD}"/>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11" name="直線コネクタ 510">
          <a:extLst>
            <a:ext uri="{FF2B5EF4-FFF2-40B4-BE49-F238E27FC236}">
              <a16:creationId xmlns:a16="http://schemas.microsoft.com/office/drawing/2014/main" id="{6D7416FB-6A61-40FF-A373-796671B68413}"/>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12" name="テキスト ボックス 511">
          <a:extLst>
            <a:ext uri="{FF2B5EF4-FFF2-40B4-BE49-F238E27FC236}">
              <a16:creationId xmlns:a16="http://schemas.microsoft.com/office/drawing/2014/main" id="{04AD7F0A-664F-4D9F-813D-3CCE3520D5FB}"/>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13" name="直線コネクタ 512">
          <a:extLst>
            <a:ext uri="{FF2B5EF4-FFF2-40B4-BE49-F238E27FC236}">
              <a16:creationId xmlns:a16="http://schemas.microsoft.com/office/drawing/2014/main" id="{82114D55-2048-4BC8-B0BE-2EDA14EB97BC}"/>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14" name="テキスト ボックス 513">
          <a:extLst>
            <a:ext uri="{FF2B5EF4-FFF2-40B4-BE49-F238E27FC236}">
              <a16:creationId xmlns:a16="http://schemas.microsoft.com/office/drawing/2014/main" id="{31C2D847-766D-43C2-8635-90F48BDE443F}"/>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15" name="直線コネクタ 514">
          <a:extLst>
            <a:ext uri="{FF2B5EF4-FFF2-40B4-BE49-F238E27FC236}">
              <a16:creationId xmlns:a16="http://schemas.microsoft.com/office/drawing/2014/main" id="{DFFBFC14-87FF-4C84-865E-1995998486B7}"/>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16" name="テキスト ボックス 515">
          <a:extLst>
            <a:ext uri="{FF2B5EF4-FFF2-40B4-BE49-F238E27FC236}">
              <a16:creationId xmlns:a16="http://schemas.microsoft.com/office/drawing/2014/main" id="{C3626117-A3D8-4CDE-A90E-3E737012D4F3}"/>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7" name="直線コネクタ 516">
          <a:extLst>
            <a:ext uri="{FF2B5EF4-FFF2-40B4-BE49-F238E27FC236}">
              <a16:creationId xmlns:a16="http://schemas.microsoft.com/office/drawing/2014/main" id="{028325AF-A90C-4CC2-9C9F-05A86E8AC754}"/>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18" name="テキスト ボックス 517">
          <a:extLst>
            <a:ext uri="{FF2B5EF4-FFF2-40B4-BE49-F238E27FC236}">
              <a16:creationId xmlns:a16="http://schemas.microsoft.com/office/drawing/2014/main" id="{D76411C1-4FC3-47F1-AE8A-CEF726A31ED4}"/>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19" name="【学校施設】&#10;一人当たり面積グラフ枠">
          <a:extLst>
            <a:ext uri="{FF2B5EF4-FFF2-40B4-BE49-F238E27FC236}">
              <a16:creationId xmlns:a16="http://schemas.microsoft.com/office/drawing/2014/main" id="{AB94556C-C1F3-4BC5-9FE6-CF383495F8F7}"/>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54610</xdr:rowOff>
    </xdr:from>
    <xdr:to>
      <xdr:col>116</xdr:col>
      <xdr:colOff>62864</xdr:colOff>
      <xdr:row>63</xdr:row>
      <xdr:rowOff>138430</xdr:rowOff>
    </xdr:to>
    <xdr:cxnSp macro="">
      <xdr:nvCxnSpPr>
        <xdr:cNvPr id="520" name="直線コネクタ 519">
          <a:extLst>
            <a:ext uri="{FF2B5EF4-FFF2-40B4-BE49-F238E27FC236}">
              <a16:creationId xmlns:a16="http://schemas.microsoft.com/office/drawing/2014/main" id="{B9336E05-FD46-4EC0-9CFE-99F7FC26703A}"/>
            </a:ext>
          </a:extLst>
        </xdr:cNvPr>
        <xdr:cNvCxnSpPr/>
      </xdr:nvCxnSpPr>
      <xdr:spPr>
        <a:xfrm flipV="1">
          <a:off x="22160864" y="948436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142257</xdr:rowOff>
    </xdr:from>
    <xdr:ext cx="469744" cy="259045"/>
    <xdr:sp macro="" textlink="">
      <xdr:nvSpPr>
        <xdr:cNvPr id="521" name="【学校施設】&#10;一人当たり面積最小値テキスト">
          <a:extLst>
            <a:ext uri="{FF2B5EF4-FFF2-40B4-BE49-F238E27FC236}">
              <a16:creationId xmlns:a16="http://schemas.microsoft.com/office/drawing/2014/main" id="{5447823B-DBE3-46EE-B3A7-47F17095775E}"/>
            </a:ext>
          </a:extLst>
        </xdr:cNvPr>
        <xdr:cNvSpPr txBox="1"/>
      </xdr:nvSpPr>
      <xdr:spPr>
        <a:xfrm>
          <a:off x="22199600" y="10943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138430</xdr:rowOff>
    </xdr:from>
    <xdr:to>
      <xdr:col>116</xdr:col>
      <xdr:colOff>152400</xdr:colOff>
      <xdr:row>63</xdr:row>
      <xdr:rowOff>138430</xdr:rowOff>
    </xdr:to>
    <xdr:cxnSp macro="">
      <xdr:nvCxnSpPr>
        <xdr:cNvPr id="522" name="直線コネクタ 521">
          <a:extLst>
            <a:ext uri="{FF2B5EF4-FFF2-40B4-BE49-F238E27FC236}">
              <a16:creationId xmlns:a16="http://schemas.microsoft.com/office/drawing/2014/main" id="{59C79FE1-8D05-4166-932A-B710D08E2782}"/>
            </a:ext>
          </a:extLst>
        </xdr:cNvPr>
        <xdr:cNvCxnSpPr/>
      </xdr:nvCxnSpPr>
      <xdr:spPr>
        <a:xfrm>
          <a:off x="22072600" y="1093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1287</xdr:rowOff>
    </xdr:from>
    <xdr:ext cx="469744" cy="259045"/>
    <xdr:sp macro="" textlink="">
      <xdr:nvSpPr>
        <xdr:cNvPr id="523" name="【学校施設】&#10;一人当たり面積最大値テキスト">
          <a:extLst>
            <a:ext uri="{FF2B5EF4-FFF2-40B4-BE49-F238E27FC236}">
              <a16:creationId xmlns:a16="http://schemas.microsoft.com/office/drawing/2014/main" id="{4AD05BEB-3EF2-4587-A8D8-1F9BB0E760A3}"/>
            </a:ext>
          </a:extLst>
        </xdr:cNvPr>
        <xdr:cNvSpPr txBox="1"/>
      </xdr:nvSpPr>
      <xdr:spPr>
        <a:xfrm>
          <a:off x="22199600" y="925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54610</xdr:rowOff>
    </xdr:from>
    <xdr:to>
      <xdr:col>116</xdr:col>
      <xdr:colOff>152400</xdr:colOff>
      <xdr:row>55</xdr:row>
      <xdr:rowOff>54610</xdr:rowOff>
    </xdr:to>
    <xdr:cxnSp macro="">
      <xdr:nvCxnSpPr>
        <xdr:cNvPr id="524" name="直線コネクタ 523">
          <a:extLst>
            <a:ext uri="{FF2B5EF4-FFF2-40B4-BE49-F238E27FC236}">
              <a16:creationId xmlns:a16="http://schemas.microsoft.com/office/drawing/2014/main" id="{22A0082B-0D16-42C1-BD88-F4D380A25CA8}"/>
            </a:ext>
          </a:extLst>
        </xdr:cNvPr>
        <xdr:cNvCxnSpPr/>
      </xdr:nvCxnSpPr>
      <xdr:spPr>
        <a:xfrm>
          <a:off x="22072600" y="9484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48277</xdr:rowOff>
    </xdr:from>
    <xdr:ext cx="469744" cy="259045"/>
    <xdr:sp macro="" textlink="">
      <xdr:nvSpPr>
        <xdr:cNvPr id="525" name="【学校施設】&#10;一人当たり面積平均値テキスト">
          <a:extLst>
            <a:ext uri="{FF2B5EF4-FFF2-40B4-BE49-F238E27FC236}">
              <a16:creationId xmlns:a16="http://schemas.microsoft.com/office/drawing/2014/main" id="{57549D67-857D-461A-A17C-5502D01AB8A0}"/>
            </a:ext>
          </a:extLst>
        </xdr:cNvPr>
        <xdr:cNvSpPr txBox="1"/>
      </xdr:nvSpPr>
      <xdr:spPr>
        <a:xfrm>
          <a:off x="22199600" y="10335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25400</xdr:rowOff>
    </xdr:from>
    <xdr:to>
      <xdr:col>116</xdr:col>
      <xdr:colOff>114300</xdr:colOff>
      <xdr:row>61</xdr:row>
      <xdr:rowOff>127000</xdr:rowOff>
    </xdr:to>
    <xdr:sp macro="" textlink="">
      <xdr:nvSpPr>
        <xdr:cNvPr id="526" name="フローチャート: 判断 525">
          <a:extLst>
            <a:ext uri="{FF2B5EF4-FFF2-40B4-BE49-F238E27FC236}">
              <a16:creationId xmlns:a16="http://schemas.microsoft.com/office/drawing/2014/main" id="{5EAA59CE-CA34-4ABB-B73D-EDBF6EA63F0B}"/>
            </a:ext>
          </a:extLst>
        </xdr:cNvPr>
        <xdr:cNvSpPr/>
      </xdr:nvSpPr>
      <xdr:spPr>
        <a:xfrm>
          <a:off x="221107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40640</xdr:rowOff>
    </xdr:from>
    <xdr:to>
      <xdr:col>112</xdr:col>
      <xdr:colOff>38100</xdr:colOff>
      <xdr:row>61</xdr:row>
      <xdr:rowOff>142240</xdr:rowOff>
    </xdr:to>
    <xdr:sp macro="" textlink="">
      <xdr:nvSpPr>
        <xdr:cNvPr id="527" name="フローチャート: 判断 526">
          <a:extLst>
            <a:ext uri="{FF2B5EF4-FFF2-40B4-BE49-F238E27FC236}">
              <a16:creationId xmlns:a16="http://schemas.microsoft.com/office/drawing/2014/main" id="{57E11230-549F-491D-9A4D-66F079090865}"/>
            </a:ext>
          </a:extLst>
        </xdr:cNvPr>
        <xdr:cNvSpPr/>
      </xdr:nvSpPr>
      <xdr:spPr>
        <a:xfrm>
          <a:off x="21272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67310</xdr:rowOff>
    </xdr:from>
    <xdr:to>
      <xdr:col>107</xdr:col>
      <xdr:colOff>101600</xdr:colOff>
      <xdr:row>61</xdr:row>
      <xdr:rowOff>168910</xdr:rowOff>
    </xdr:to>
    <xdr:sp macro="" textlink="">
      <xdr:nvSpPr>
        <xdr:cNvPr id="528" name="フローチャート: 判断 527">
          <a:extLst>
            <a:ext uri="{FF2B5EF4-FFF2-40B4-BE49-F238E27FC236}">
              <a16:creationId xmlns:a16="http://schemas.microsoft.com/office/drawing/2014/main" id="{3F660F49-9E96-4CE3-8A2C-716C3BC123FA}"/>
            </a:ext>
          </a:extLst>
        </xdr:cNvPr>
        <xdr:cNvSpPr/>
      </xdr:nvSpPr>
      <xdr:spPr>
        <a:xfrm>
          <a:off x="20383500" y="1052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59690</xdr:rowOff>
    </xdr:from>
    <xdr:to>
      <xdr:col>102</xdr:col>
      <xdr:colOff>165100</xdr:colOff>
      <xdr:row>61</xdr:row>
      <xdr:rowOff>161290</xdr:rowOff>
    </xdr:to>
    <xdr:sp macro="" textlink="">
      <xdr:nvSpPr>
        <xdr:cNvPr id="529" name="フローチャート: 判断 528">
          <a:extLst>
            <a:ext uri="{FF2B5EF4-FFF2-40B4-BE49-F238E27FC236}">
              <a16:creationId xmlns:a16="http://schemas.microsoft.com/office/drawing/2014/main" id="{C059D897-2C2D-4877-B344-F3A9219EBEA0}"/>
            </a:ext>
          </a:extLst>
        </xdr:cNvPr>
        <xdr:cNvSpPr/>
      </xdr:nvSpPr>
      <xdr:spPr>
        <a:xfrm>
          <a:off x="19494500" y="1051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30" name="テキスト ボックス 529">
          <a:extLst>
            <a:ext uri="{FF2B5EF4-FFF2-40B4-BE49-F238E27FC236}">
              <a16:creationId xmlns:a16="http://schemas.microsoft.com/office/drawing/2014/main" id="{9B60C91E-F0A2-4387-B932-5121B067081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31" name="テキスト ボックス 530">
          <a:extLst>
            <a:ext uri="{FF2B5EF4-FFF2-40B4-BE49-F238E27FC236}">
              <a16:creationId xmlns:a16="http://schemas.microsoft.com/office/drawing/2014/main" id="{A10EF615-9B5A-4390-9D71-691C0C1A6BA1}"/>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32" name="テキスト ボックス 531">
          <a:extLst>
            <a:ext uri="{FF2B5EF4-FFF2-40B4-BE49-F238E27FC236}">
              <a16:creationId xmlns:a16="http://schemas.microsoft.com/office/drawing/2014/main" id="{4074F77C-3837-438F-A619-354630B30773}"/>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33" name="テキスト ボックス 532">
          <a:extLst>
            <a:ext uri="{FF2B5EF4-FFF2-40B4-BE49-F238E27FC236}">
              <a16:creationId xmlns:a16="http://schemas.microsoft.com/office/drawing/2014/main" id="{9ACE7854-01B1-49C0-85E9-1FCF9FBF533B}"/>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34" name="テキスト ボックス 533">
          <a:extLst>
            <a:ext uri="{FF2B5EF4-FFF2-40B4-BE49-F238E27FC236}">
              <a16:creationId xmlns:a16="http://schemas.microsoft.com/office/drawing/2014/main" id="{6D480E15-F009-40CD-ACA2-026101EE6D3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163830</xdr:rowOff>
    </xdr:from>
    <xdr:to>
      <xdr:col>116</xdr:col>
      <xdr:colOff>114300</xdr:colOff>
      <xdr:row>63</xdr:row>
      <xdr:rowOff>93980</xdr:rowOff>
    </xdr:to>
    <xdr:sp macro="" textlink="">
      <xdr:nvSpPr>
        <xdr:cNvPr id="535" name="楕円 534">
          <a:extLst>
            <a:ext uri="{FF2B5EF4-FFF2-40B4-BE49-F238E27FC236}">
              <a16:creationId xmlns:a16="http://schemas.microsoft.com/office/drawing/2014/main" id="{F9E4DE7A-ACEC-44CA-9AAB-96D19C4B9DEC}"/>
            </a:ext>
          </a:extLst>
        </xdr:cNvPr>
        <xdr:cNvSpPr/>
      </xdr:nvSpPr>
      <xdr:spPr>
        <a:xfrm>
          <a:off x="22110700" y="1079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78757</xdr:rowOff>
    </xdr:from>
    <xdr:ext cx="469744" cy="259045"/>
    <xdr:sp macro="" textlink="">
      <xdr:nvSpPr>
        <xdr:cNvPr id="536" name="【学校施設】&#10;一人当たり面積該当値テキスト">
          <a:extLst>
            <a:ext uri="{FF2B5EF4-FFF2-40B4-BE49-F238E27FC236}">
              <a16:creationId xmlns:a16="http://schemas.microsoft.com/office/drawing/2014/main" id="{C56C8A36-A7D6-4775-9CBA-D933B6530239}"/>
            </a:ext>
          </a:extLst>
        </xdr:cNvPr>
        <xdr:cNvSpPr txBox="1"/>
      </xdr:nvSpPr>
      <xdr:spPr>
        <a:xfrm>
          <a:off x="22199600" y="10708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161290</xdr:rowOff>
    </xdr:from>
    <xdr:to>
      <xdr:col>112</xdr:col>
      <xdr:colOff>38100</xdr:colOff>
      <xdr:row>63</xdr:row>
      <xdr:rowOff>91440</xdr:rowOff>
    </xdr:to>
    <xdr:sp macro="" textlink="">
      <xdr:nvSpPr>
        <xdr:cNvPr id="537" name="楕円 536">
          <a:extLst>
            <a:ext uri="{FF2B5EF4-FFF2-40B4-BE49-F238E27FC236}">
              <a16:creationId xmlns:a16="http://schemas.microsoft.com/office/drawing/2014/main" id="{139ACD37-E284-4CDD-8150-31C93B3AB637}"/>
            </a:ext>
          </a:extLst>
        </xdr:cNvPr>
        <xdr:cNvSpPr/>
      </xdr:nvSpPr>
      <xdr:spPr>
        <a:xfrm>
          <a:off x="21272500" y="1079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40640</xdr:rowOff>
    </xdr:from>
    <xdr:to>
      <xdr:col>116</xdr:col>
      <xdr:colOff>63500</xdr:colOff>
      <xdr:row>63</xdr:row>
      <xdr:rowOff>43180</xdr:rowOff>
    </xdr:to>
    <xdr:cxnSp macro="">
      <xdr:nvCxnSpPr>
        <xdr:cNvPr id="538" name="直線コネクタ 537">
          <a:extLst>
            <a:ext uri="{FF2B5EF4-FFF2-40B4-BE49-F238E27FC236}">
              <a16:creationId xmlns:a16="http://schemas.microsoft.com/office/drawing/2014/main" id="{95AAA531-A98A-4780-B77C-4EB0C87E25E8}"/>
            </a:ext>
          </a:extLst>
        </xdr:cNvPr>
        <xdr:cNvCxnSpPr/>
      </xdr:nvCxnSpPr>
      <xdr:spPr>
        <a:xfrm>
          <a:off x="21323300" y="10841990"/>
          <a:ext cx="8382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162560</xdr:rowOff>
    </xdr:from>
    <xdr:to>
      <xdr:col>107</xdr:col>
      <xdr:colOff>101600</xdr:colOff>
      <xdr:row>63</xdr:row>
      <xdr:rowOff>92710</xdr:rowOff>
    </xdr:to>
    <xdr:sp macro="" textlink="">
      <xdr:nvSpPr>
        <xdr:cNvPr id="539" name="楕円 538">
          <a:extLst>
            <a:ext uri="{FF2B5EF4-FFF2-40B4-BE49-F238E27FC236}">
              <a16:creationId xmlns:a16="http://schemas.microsoft.com/office/drawing/2014/main" id="{FCD96E83-A65A-4A01-8448-E8E5380E4529}"/>
            </a:ext>
          </a:extLst>
        </xdr:cNvPr>
        <xdr:cNvSpPr/>
      </xdr:nvSpPr>
      <xdr:spPr>
        <a:xfrm>
          <a:off x="203835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40640</xdr:rowOff>
    </xdr:from>
    <xdr:to>
      <xdr:col>111</xdr:col>
      <xdr:colOff>177800</xdr:colOff>
      <xdr:row>63</xdr:row>
      <xdr:rowOff>41910</xdr:rowOff>
    </xdr:to>
    <xdr:cxnSp macro="">
      <xdr:nvCxnSpPr>
        <xdr:cNvPr id="540" name="直線コネクタ 539">
          <a:extLst>
            <a:ext uri="{FF2B5EF4-FFF2-40B4-BE49-F238E27FC236}">
              <a16:creationId xmlns:a16="http://schemas.microsoft.com/office/drawing/2014/main" id="{300960E5-CA94-423C-8648-9320CB3A924B}"/>
            </a:ext>
          </a:extLst>
        </xdr:cNvPr>
        <xdr:cNvCxnSpPr/>
      </xdr:nvCxnSpPr>
      <xdr:spPr>
        <a:xfrm flipV="1">
          <a:off x="20434300" y="1084199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158767</xdr:rowOff>
    </xdr:from>
    <xdr:ext cx="469744" cy="259045"/>
    <xdr:sp macro="" textlink="">
      <xdr:nvSpPr>
        <xdr:cNvPr id="541" name="n_1aveValue【学校施設】&#10;一人当たり面積">
          <a:extLst>
            <a:ext uri="{FF2B5EF4-FFF2-40B4-BE49-F238E27FC236}">
              <a16:creationId xmlns:a16="http://schemas.microsoft.com/office/drawing/2014/main" id="{D10B63A6-5E96-4AA1-9E65-D5A710CF29AA}"/>
            </a:ext>
          </a:extLst>
        </xdr:cNvPr>
        <xdr:cNvSpPr txBox="1"/>
      </xdr:nvSpPr>
      <xdr:spPr>
        <a:xfrm>
          <a:off x="21075727" y="1027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13987</xdr:rowOff>
    </xdr:from>
    <xdr:ext cx="469744" cy="259045"/>
    <xdr:sp macro="" textlink="">
      <xdr:nvSpPr>
        <xdr:cNvPr id="542" name="n_2aveValue【学校施設】&#10;一人当たり面積">
          <a:extLst>
            <a:ext uri="{FF2B5EF4-FFF2-40B4-BE49-F238E27FC236}">
              <a16:creationId xmlns:a16="http://schemas.microsoft.com/office/drawing/2014/main" id="{899B8D24-6D17-430D-9E74-EA212702FCE4}"/>
            </a:ext>
          </a:extLst>
        </xdr:cNvPr>
        <xdr:cNvSpPr txBox="1"/>
      </xdr:nvSpPr>
      <xdr:spPr>
        <a:xfrm>
          <a:off x="20199427" y="1030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6367</xdr:rowOff>
    </xdr:from>
    <xdr:ext cx="469744" cy="259045"/>
    <xdr:sp macro="" textlink="">
      <xdr:nvSpPr>
        <xdr:cNvPr id="543" name="n_3aveValue【学校施設】&#10;一人当たり面積">
          <a:extLst>
            <a:ext uri="{FF2B5EF4-FFF2-40B4-BE49-F238E27FC236}">
              <a16:creationId xmlns:a16="http://schemas.microsoft.com/office/drawing/2014/main" id="{6FE26253-C36C-4086-86FE-F76B3B4BF9C1}"/>
            </a:ext>
          </a:extLst>
        </xdr:cNvPr>
        <xdr:cNvSpPr txBox="1"/>
      </xdr:nvSpPr>
      <xdr:spPr>
        <a:xfrm>
          <a:off x="19310427" y="1029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82567</xdr:rowOff>
    </xdr:from>
    <xdr:ext cx="469744" cy="259045"/>
    <xdr:sp macro="" textlink="">
      <xdr:nvSpPr>
        <xdr:cNvPr id="544" name="n_1mainValue【学校施設】&#10;一人当たり面積">
          <a:extLst>
            <a:ext uri="{FF2B5EF4-FFF2-40B4-BE49-F238E27FC236}">
              <a16:creationId xmlns:a16="http://schemas.microsoft.com/office/drawing/2014/main" id="{6E55DB56-A731-479B-A172-6D76C4752EB7}"/>
            </a:ext>
          </a:extLst>
        </xdr:cNvPr>
        <xdr:cNvSpPr txBox="1"/>
      </xdr:nvSpPr>
      <xdr:spPr>
        <a:xfrm>
          <a:off x="21075727" y="10883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83837</xdr:rowOff>
    </xdr:from>
    <xdr:ext cx="469744" cy="259045"/>
    <xdr:sp macro="" textlink="">
      <xdr:nvSpPr>
        <xdr:cNvPr id="545" name="n_2mainValue【学校施設】&#10;一人当たり面積">
          <a:extLst>
            <a:ext uri="{FF2B5EF4-FFF2-40B4-BE49-F238E27FC236}">
              <a16:creationId xmlns:a16="http://schemas.microsoft.com/office/drawing/2014/main" id="{C3F0ACCD-720F-4FA3-825A-8B5AE21E0B5E}"/>
            </a:ext>
          </a:extLst>
        </xdr:cNvPr>
        <xdr:cNvSpPr txBox="1"/>
      </xdr:nvSpPr>
      <xdr:spPr>
        <a:xfrm>
          <a:off x="20199427" y="1088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6" name="正方形/長方形 545">
          <a:extLst>
            <a:ext uri="{FF2B5EF4-FFF2-40B4-BE49-F238E27FC236}">
              <a16:creationId xmlns:a16="http://schemas.microsoft.com/office/drawing/2014/main" id="{02B1B3BF-E083-42B3-973A-A6C3639D0FBA}"/>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47" name="正方形/長方形 546">
          <a:extLst>
            <a:ext uri="{FF2B5EF4-FFF2-40B4-BE49-F238E27FC236}">
              <a16:creationId xmlns:a16="http://schemas.microsoft.com/office/drawing/2014/main" id="{F1145B83-A7A9-400F-9ECB-AF6A924F0965}"/>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48" name="正方形/長方形 547">
          <a:extLst>
            <a:ext uri="{FF2B5EF4-FFF2-40B4-BE49-F238E27FC236}">
              <a16:creationId xmlns:a16="http://schemas.microsoft.com/office/drawing/2014/main" id="{3AC2AB36-3BB9-4A13-B26D-9BB74C9EC223}"/>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49" name="正方形/長方形 548">
          <a:extLst>
            <a:ext uri="{FF2B5EF4-FFF2-40B4-BE49-F238E27FC236}">
              <a16:creationId xmlns:a16="http://schemas.microsoft.com/office/drawing/2014/main" id="{32C26B67-5969-47E3-BB7D-EBCBA1F6A7DB}"/>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50" name="正方形/長方形 549">
          <a:extLst>
            <a:ext uri="{FF2B5EF4-FFF2-40B4-BE49-F238E27FC236}">
              <a16:creationId xmlns:a16="http://schemas.microsoft.com/office/drawing/2014/main" id="{DB278449-0B8D-467A-881D-B664BE134D82}"/>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51" name="正方形/長方形 550">
          <a:extLst>
            <a:ext uri="{FF2B5EF4-FFF2-40B4-BE49-F238E27FC236}">
              <a16:creationId xmlns:a16="http://schemas.microsoft.com/office/drawing/2014/main" id="{9768B389-9B45-4178-A6A0-9A563197B78A}"/>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52" name="正方形/長方形 551">
          <a:extLst>
            <a:ext uri="{FF2B5EF4-FFF2-40B4-BE49-F238E27FC236}">
              <a16:creationId xmlns:a16="http://schemas.microsoft.com/office/drawing/2014/main" id="{8AC75AAB-3BBA-4189-B2EE-00A7CF4350F7}"/>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3" name="正方形/長方形 552">
          <a:extLst>
            <a:ext uri="{FF2B5EF4-FFF2-40B4-BE49-F238E27FC236}">
              <a16:creationId xmlns:a16="http://schemas.microsoft.com/office/drawing/2014/main" id="{38E1D413-FD8A-45E2-83C0-5C2F49952084}"/>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54" name="テキスト ボックス 553">
          <a:extLst>
            <a:ext uri="{FF2B5EF4-FFF2-40B4-BE49-F238E27FC236}">
              <a16:creationId xmlns:a16="http://schemas.microsoft.com/office/drawing/2014/main" id="{724201B3-9BC6-4131-92EE-0F3FE30F98B7}"/>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55" name="直線コネクタ 554">
          <a:extLst>
            <a:ext uri="{FF2B5EF4-FFF2-40B4-BE49-F238E27FC236}">
              <a16:creationId xmlns:a16="http://schemas.microsoft.com/office/drawing/2014/main" id="{6637767B-9D14-4512-A155-C3F86F5CEAE3}"/>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56" name="テキスト ボックス 555">
          <a:extLst>
            <a:ext uri="{FF2B5EF4-FFF2-40B4-BE49-F238E27FC236}">
              <a16:creationId xmlns:a16="http://schemas.microsoft.com/office/drawing/2014/main" id="{3F92563A-9EEA-4146-9C93-CB70FB289071}"/>
            </a:ext>
          </a:extLst>
        </xdr:cNvPr>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57" name="直線コネクタ 556">
          <a:extLst>
            <a:ext uri="{FF2B5EF4-FFF2-40B4-BE49-F238E27FC236}">
              <a16:creationId xmlns:a16="http://schemas.microsoft.com/office/drawing/2014/main" id="{765A3947-7AE6-4ABD-8440-152B51409848}"/>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58" name="テキスト ボックス 557">
          <a:extLst>
            <a:ext uri="{FF2B5EF4-FFF2-40B4-BE49-F238E27FC236}">
              <a16:creationId xmlns:a16="http://schemas.microsoft.com/office/drawing/2014/main" id="{177D7A48-3312-4793-A852-B2B0E897B7E4}"/>
            </a:ext>
          </a:extLst>
        </xdr:cNvPr>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59" name="直線コネクタ 558">
          <a:extLst>
            <a:ext uri="{FF2B5EF4-FFF2-40B4-BE49-F238E27FC236}">
              <a16:creationId xmlns:a16="http://schemas.microsoft.com/office/drawing/2014/main" id="{CBD7AEE1-5F3D-4B00-8B84-6EFAC2442A7B}"/>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60" name="テキスト ボックス 559">
          <a:extLst>
            <a:ext uri="{FF2B5EF4-FFF2-40B4-BE49-F238E27FC236}">
              <a16:creationId xmlns:a16="http://schemas.microsoft.com/office/drawing/2014/main" id="{8EADE0A2-D9AB-47A4-8C54-A3A4313D382A}"/>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61" name="直線コネクタ 560">
          <a:extLst>
            <a:ext uri="{FF2B5EF4-FFF2-40B4-BE49-F238E27FC236}">
              <a16:creationId xmlns:a16="http://schemas.microsoft.com/office/drawing/2014/main" id="{20920310-0D65-49FC-B00B-85C2E20A5434}"/>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62" name="テキスト ボックス 561">
          <a:extLst>
            <a:ext uri="{FF2B5EF4-FFF2-40B4-BE49-F238E27FC236}">
              <a16:creationId xmlns:a16="http://schemas.microsoft.com/office/drawing/2014/main" id="{2259A6D9-CED3-45EF-91EB-71DB609B9D95}"/>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63" name="直線コネクタ 562">
          <a:extLst>
            <a:ext uri="{FF2B5EF4-FFF2-40B4-BE49-F238E27FC236}">
              <a16:creationId xmlns:a16="http://schemas.microsoft.com/office/drawing/2014/main" id="{1CAE4E6B-0051-43B7-8FD2-F9F4A47EEB92}"/>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64" name="テキスト ボックス 563">
          <a:extLst>
            <a:ext uri="{FF2B5EF4-FFF2-40B4-BE49-F238E27FC236}">
              <a16:creationId xmlns:a16="http://schemas.microsoft.com/office/drawing/2014/main" id="{6C107E78-5566-42C2-9697-7D5D5EF5388A}"/>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65" name="直線コネクタ 564">
          <a:extLst>
            <a:ext uri="{FF2B5EF4-FFF2-40B4-BE49-F238E27FC236}">
              <a16:creationId xmlns:a16="http://schemas.microsoft.com/office/drawing/2014/main" id="{FBE87FAB-99ED-4264-BCE9-E2D4B44FCDC6}"/>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66" name="テキスト ボックス 565">
          <a:extLst>
            <a:ext uri="{FF2B5EF4-FFF2-40B4-BE49-F238E27FC236}">
              <a16:creationId xmlns:a16="http://schemas.microsoft.com/office/drawing/2014/main" id="{92EE420B-5D57-42D8-9507-60A286871985}"/>
            </a:ext>
          </a:extLst>
        </xdr:cNvPr>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67" name="直線コネクタ 566">
          <a:extLst>
            <a:ext uri="{FF2B5EF4-FFF2-40B4-BE49-F238E27FC236}">
              <a16:creationId xmlns:a16="http://schemas.microsoft.com/office/drawing/2014/main" id="{6895528A-9E8F-49C0-904E-4FBFB424AB82}"/>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68" name="テキスト ボックス 567">
          <a:extLst>
            <a:ext uri="{FF2B5EF4-FFF2-40B4-BE49-F238E27FC236}">
              <a16:creationId xmlns:a16="http://schemas.microsoft.com/office/drawing/2014/main" id="{032F5F93-82B5-45CE-956E-B523C919A59B}"/>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69" name="【児童館】&#10;有形固定資産減価償却率グラフ枠">
          <a:extLst>
            <a:ext uri="{FF2B5EF4-FFF2-40B4-BE49-F238E27FC236}">
              <a16:creationId xmlns:a16="http://schemas.microsoft.com/office/drawing/2014/main" id="{D5A84504-C88D-4C55-9929-06AC9513DC49}"/>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137161</xdr:rowOff>
    </xdr:to>
    <xdr:cxnSp macro="">
      <xdr:nvCxnSpPr>
        <xdr:cNvPr id="570" name="直線コネクタ 569">
          <a:extLst>
            <a:ext uri="{FF2B5EF4-FFF2-40B4-BE49-F238E27FC236}">
              <a16:creationId xmlns:a16="http://schemas.microsoft.com/office/drawing/2014/main" id="{2E420F98-EB9A-4B50-A69E-FC16B3CD12C9}"/>
            </a:ext>
          </a:extLst>
        </xdr:cNvPr>
        <xdr:cNvCxnSpPr/>
      </xdr:nvCxnSpPr>
      <xdr:spPr>
        <a:xfrm flipV="1">
          <a:off x="16318864" y="13335000"/>
          <a:ext cx="0" cy="1546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140988</xdr:rowOff>
    </xdr:from>
    <xdr:ext cx="405111" cy="259045"/>
    <xdr:sp macro="" textlink="">
      <xdr:nvSpPr>
        <xdr:cNvPr id="571" name="【児童館】&#10;有形固定資産減価償却率最小値テキスト">
          <a:extLst>
            <a:ext uri="{FF2B5EF4-FFF2-40B4-BE49-F238E27FC236}">
              <a16:creationId xmlns:a16="http://schemas.microsoft.com/office/drawing/2014/main" id="{C99A909B-F2D1-4424-A25E-BA31BFCA49A8}"/>
            </a:ext>
          </a:extLst>
        </xdr:cNvPr>
        <xdr:cNvSpPr txBox="1"/>
      </xdr:nvSpPr>
      <xdr:spPr>
        <a:xfrm>
          <a:off x="16357600" y="1488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137161</xdr:rowOff>
    </xdr:from>
    <xdr:to>
      <xdr:col>86</xdr:col>
      <xdr:colOff>25400</xdr:colOff>
      <xdr:row>86</xdr:row>
      <xdr:rowOff>137161</xdr:rowOff>
    </xdr:to>
    <xdr:cxnSp macro="">
      <xdr:nvCxnSpPr>
        <xdr:cNvPr id="572" name="直線コネクタ 571">
          <a:extLst>
            <a:ext uri="{FF2B5EF4-FFF2-40B4-BE49-F238E27FC236}">
              <a16:creationId xmlns:a16="http://schemas.microsoft.com/office/drawing/2014/main" id="{33F97CE3-9714-4E2B-916E-3E835241F9C6}"/>
            </a:ext>
          </a:extLst>
        </xdr:cNvPr>
        <xdr:cNvCxnSpPr/>
      </xdr:nvCxnSpPr>
      <xdr:spPr>
        <a:xfrm>
          <a:off x="16230600" y="14881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73" name="【児童館】&#10;有形固定資産減価償却率最大値テキスト">
          <a:extLst>
            <a:ext uri="{FF2B5EF4-FFF2-40B4-BE49-F238E27FC236}">
              <a16:creationId xmlns:a16="http://schemas.microsoft.com/office/drawing/2014/main" id="{6090FECA-176A-42E2-8A6A-C63EDFCFDF41}"/>
            </a:ext>
          </a:extLst>
        </xdr:cNvPr>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74" name="直線コネクタ 573">
          <a:extLst>
            <a:ext uri="{FF2B5EF4-FFF2-40B4-BE49-F238E27FC236}">
              <a16:creationId xmlns:a16="http://schemas.microsoft.com/office/drawing/2014/main" id="{9F55A9D7-7826-4446-95F8-6D4D0A9C32B1}"/>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111141</xdr:rowOff>
    </xdr:from>
    <xdr:ext cx="405111" cy="259045"/>
    <xdr:sp macro="" textlink="">
      <xdr:nvSpPr>
        <xdr:cNvPr id="575" name="【児童館】&#10;有形固定資産減価償却率平均値テキスト">
          <a:extLst>
            <a:ext uri="{FF2B5EF4-FFF2-40B4-BE49-F238E27FC236}">
              <a16:creationId xmlns:a16="http://schemas.microsoft.com/office/drawing/2014/main" id="{90DA1A92-E6EC-4F48-89EE-E438B2E0F148}"/>
            </a:ext>
          </a:extLst>
        </xdr:cNvPr>
        <xdr:cNvSpPr txBox="1"/>
      </xdr:nvSpPr>
      <xdr:spPr>
        <a:xfrm>
          <a:off x="16357600" y="139985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88264</xdr:rowOff>
    </xdr:from>
    <xdr:to>
      <xdr:col>85</xdr:col>
      <xdr:colOff>177800</xdr:colOff>
      <xdr:row>83</xdr:row>
      <xdr:rowOff>18414</xdr:rowOff>
    </xdr:to>
    <xdr:sp macro="" textlink="">
      <xdr:nvSpPr>
        <xdr:cNvPr id="576" name="フローチャート: 判断 575">
          <a:extLst>
            <a:ext uri="{FF2B5EF4-FFF2-40B4-BE49-F238E27FC236}">
              <a16:creationId xmlns:a16="http://schemas.microsoft.com/office/drawing/2014/main" id="{7EA70476-9A76-46EB-A2BA-157B7272EBA1}"/>
            </a:ext>
          </a:extLst>
        </xdr:cNvPr>
        <xdr:cNvSpPr/>
      </xdr:nvSpPr>
      <xdr:spPr>
        <a:xfrm>
          <a:off x="16268700" y="1414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82550</xdr:rowOff>
    </xdr:from>
    <xdr:to>
      <xdr:col>81</xdr:col>
      <xdr:colOff>101600</xdr:colOff>
      <xdr:row>83</xdr:row>
      <xdr:rowOff>12700</xdr:rowOff>
    </xdr:to>
    <xdr:sp macro="" textlink="">
      <xdr:nvSpPr>
        <xdr:cNvPr id="577" name="フローチャート: 判断 576">
          <a:extLst>
            <a:ext uri="{FF2B5EF4-FFF2-40B4-BE49-F238E27FC236}">
              <a16:creationId xmlns:a16="http://schemas.microsoft.com/office/drawing/2014/main" id="{DDAABDD2-19B5-4314-8A13-3EB0F6119DB3}"/>
            </a:ext>
          </a:extLst>
        </xdr:cNvPr>
        <xdr:cNvSpPr/>
      </xdr:nvSpPr>
      <xdr:spPr>
        <a:xfrm>
          <a:off x="15430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109220</xdr:rowOff>
    </xdr:from>
    <xdr:to>
      <xdr:col>76</xdr:col>
      <xdr:colOff>165100</xdr:colOff>
      <xdr:row>83</xdr:row>
      <xdr:rowOff>39370</xdr:rowOff>
    </xdr:to>
    <xdr:sp macro="" textlink="">
      <xdr:nvSpPr>
        <xdr:cNvPr id="578" name="フローチャート: 判断 577">
          <a:extLst>
            <a:ext uri="{FF2B5EF4-FFF2-40B4-BE49-F238E27FC236}">
              <a16:creationId xmlns:a16="http://schemas.microsoft.com/office/drawing/2014/main" id="{83229048-CA1E-455F-B10A-6E99AB064090}"/>
            </a:ext>
          </a:extLst>
        </xdr:cNvPr>
        <xdr:cNvSpPr/>
      </xdr:nvSpPr>
      <xdr:spPr>
        <a:xfrm>
          <a:off x="14541500" y="1416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4445</xdr:rowOff>
    </xdr:from>
    <xdr:to>
      <xdr:col>72</xdr:col>
      <xdr:colOff>38100</xdr:colOff>
      <xdr:row>83</xdr:row>
      <xdr:rowOff>106045</xdr:rowOff>
    </xdr:to>
    <xdr:sp macro="" textlink="">
      <xdr:nvSpPr>
        <xdr:cNvPr id="579" name="フローチャート: 判断 578">
          <a:extLst>
            <a:ext uri="{FF2B5EF4-FFF2-40B4-BE49-F238E27FC236}">
              <a16:creationId xmlns:a16="http://schemas.microsoft.com/office/drawing/2014/main" id="{A3F424FD-B913-42CD-9C8F-FEE56762BF00}"/>
            </a:ext>
          </a:extLst>
        </xdr:cNvPr>
        <xdr:cNvSpPr/>
      </xdr:nvSpPr>
      <xdr:spPr>
        <a:xfrm>
          <a:off x="13652500" y="1423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80" name="テキスト ボックス 579">
          <a:extLst>
            <a:ext uri="{FF2B5EF4-FFF2-40B4-BE49-F238E27FC236}">
              <a16:creationId xmlns:a16="http://schemas.microsoft.com/office/drawing/2014/main" id="{C7C3B8E7-08BA-4A97-88EA-C7197C67516F}"/>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81" name="テキスト ボックス 580">
          <a:extLst>
            <a:ext uri="{FF2B5EF4-FFF2-40B4-BE49-F238E27FC236}">
              <a16:creationId xmlns:a16="http://schemas.microsoft.com/office/drawing/2014/main" id="{E7E67C71-7747-4CA6-A2D7-33F2D51A907E}"/>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82" name="テキスト ボックス 581">
          <a:extLst>
            <a:ext uri="{FF2B5EF4-FFF2-40B4-BE49-F238E27FC236}">
              <a16:creationId xmlns:a16="http://schemas.microsoft.com/office/drawing/2014/main" id="{F3C6FB0D-2572-42F9-8DB7-C5B818805202}"/>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83" name="テキスト ボックス 582">
          <a:extLst>
            <a:ext uri="{FF2B5EF4-FFF2-40B4-BE49-F238E27FC236}">
              <a16:creationId xmlns:a16="http://schemas.microsoft.com/office/drawing/2014/main" id="{C188819F-74D2-418F-B385-BB85B1FB23F9}"/>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84" name="テキスト ボックス 583">
          <a:extLst>
            <a:ext uri="{FF2B5EF4-FFF2-40B4-BE49-F238E27FC236}">
              <a16:creationId xmlns:a16="http://schemas.microsoft.com/office/drawing/2014/main" id="{8D94B78F-7CA3-4360-84C5-E7146DEDA9ED}"/>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153036</xdr:rowOff>
    </xdr:from>
    <xdr:to>
      <xdr:col>85</xdr:col>
      <xdr:colOff>177800</xdr:colOff>
      <xdr:row>84</xdr:row>
      <xdr:rowOff>83186</xdr:rowOff>
    </xdr:to>
    <xdr:sp macro="" textlink="">
      <xdr:nvSpPr>
        <xdr:cNvPr id="585" name="楕円 584">
          <a:extLst>
            <a:ext uri="{FF2B5EF4-FFF2-40B4-BE49-F238E27FC236}">
              <a16:creationId xmlns:a16="http://schemas.microsoft.com/office/drawing/2014/main" id="{1757247F-0C0A-43DA-8CF1-C3714FE47849}"/>
            </a:ext>
          </a:extLst>
        </xdr:cNvPr>
        <xdr:cNvSpPr/>
      </xdr:nvSpPr>
      <xdr:spPr>
        <a:xfrm>
          <a:off x="16268700" y="1438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131463</xdr:rowOff>
    </xdr:from>
    <xdr:ext cx="405111" cy="259045"/>
    <xdr:sp macro="" textlink="">
      <xdr:nvSpPr>
        <xdr:cNvPr id="586" name="【児童館】&#10;有形固定資産減価償却率該当値テキスト">
          <a:extLst>
            <a:ext uri="{FF2B5EF4-FFF2-40B4-BE49-F238E27FC236}">
              <a16:creationId xmlns:a16="http://schemas.microsoft.com/office/drawing/2014/main" id="{EC3EC36F-E379-42E7-979B-64AD90B7C07D}"/>
            </a:ext>
          </a:extLst>
        </xdr:cNvPr>
        <xdr:cNvSpPr txBox="1"/>
      </xdr:nvSpPr>
      <xdr:spPr>
        <a:xfrm>
          <a:off x="16357600" y="1436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53975</xdr:rowOff>
    </xdr:from>
    <xdr:to>
      <xdr:col>81</xdr:col>
      <xdr:colOff>101600</xdr:colOff>
      <xdr:row>83</xdr:row>
      <xdr:rowOff>155575</xdr:rowOff>
    </xdr:to>
    <xdr:sp macro="" textlink="">
      <xdr:nvSpPr>
        <xdr:cNvPr id="587" name="楕円 586">
          <a:extLst>
            <a:ext uri="{FF2B5EF4-FFF2-40B4-BE49-F238E27FC236}">
              <a16:creationId xmlns:a16="http://schemas.microsoft.com/office/drawing/2014/main" id="{C29D4C52-2588-4553-A389-69F043C6E99F}"/>
            </a:ext>
          </a:extLst>
        </xdr:cNvPr>
        <xdr:cNvSpPr/>
      </xdr:nvSpPr>
      <xdr:spPr>
        <a:xfrm>
          <a:off x="15430500" y="1428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104775</xdr:rowOff>
    </xdr:from>
    <xdr:to>
      <xdr:col>85</xdr:col>
      <xdr:colOff>127000</xdr:colOff>
      <xdr:row>84</xdr:row>
      <xdr:rowOff>32386</xdr:rowOff>
    </xdr:to>
    <xdr:cxnSp macro="">
      <xdr:nvCxnSpPr>
        <xdr:cNvPr id="588" name="直線コネクタ 587">
          <a:extLst>
            <a:ext uri="{FF2B5EF4-FFF2-40B4-BE49-F238E27FC236}">
              <a16:creationId xmlns:a16="http://schemas.microsoft.com/office/drawing/2014/main" id="{77C82B4F-0568-42A8-828C-AC0ACAC833C0}"/>
            </a:ext>
          </a:extLst>
        </xdr:cNvPr>
        <xdr:cNvCxnSpPr/>
      </xdr:nvCxnSpPr>
      <xdr:spPr>
        <a:xfrm>
          <a:off x="15481300" y="14335125"/>
          <a:ext cx="838200" cy="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82550</xdr:rowOff>
    </xdr:from>
    <xdr:to>
      <xdr:col>76</xdr:col>
      <xdr:colOff>165100</xdr:colOff>
      <xdr:row>84</xdr:row>
      <xdr:rowOff>12700</xdr:rowOff>
    </xdr:to>
    <xdr:sp macro="" textlink="">
      <xdr:nvSpPr>
        <xdr:cNvPr id="589" name="楕円 588">
          <a:extLst>
            <a:ext uri="{FF2B5EF4-FFF2-40B4-BE49-F238E27FC236}">
              <a16:creationId xmlns:a16="http://schemas.microsoft.com/office/drawing/2014/main" id="{C401C480-A60A-4DDF-A986-ADECA20C4679}"/>
            </a:ext>
          </a:extLst>
        </xdr:cNvPr>
        <xdr:cNvSpPr/>
      </xdr:nvSpPr>
      <xdr:spPr>
        <a:xfrm>
          <a:off x="145415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104775</xdr:rowOff>
    </xdr:from>
    <xdr:to>
      <xdr:col>81</xdr:col>
      <xdr:colOff>50800</xdr:colOff>
      <xdr:row>83</xdr:row>
      <xdr:rowOff>133350</xdr:rowOff>
    </xdr:to>
    <xdr:cxnSp macro="">
      <xdr:nvCxnSpPr>
        <xdr:cNvPr id="590" name="直線コネクタ 589">
          <a:extLst>
            <a:ext uri="{FF2B5EF4-FFF2-40B4-BE49-F238E27FC236}">
              <a16:creationId xmlns:a16="http://schemas.microsoft.com/office/drawing/2014/main" id="{F832F060-8516-4B2E-A470-E69F892B64F4}"/>
            </a:ext>
          </a:extLst>
        </xdr:cNvPr>
        <xdr:cNvCxnSpPr/>
      </xdr:nvCxnSpPr>
      <xdr:spPr>
        <a:xfrm flipV="1">
          <a:off x="14592300" y="1433512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29227</xdr:rowOff>
    </xdr:from>
    <xdr:ext cx="405111" cy="259045"/>
    <xdr:sp macro="" textlink="">
      <xdr:nvSpPr>
        <xdr:cNvPr id="591" name="n_1aveValue【児童館】&#10;有形固定資産減価償却率">
          <a:extLst>
            <a:ext uri="{FF2B5EF4-FFF2-40B4-BE49-F238E27FC236}">
              <a16:creationId xmlns:a16="http://schemas.microsoft.com/office/drawing/2014/main" id="{C1460D49-1AF7-4755-89F3-A8EC76CC5C4E}"/>
            </a:ext>
          </a:extLst>
        </xdr:cNvPr>
        <xdr:cNvSpPr txBox="1"/>
      </xdr:nvSpPr>
      <xdr:spPr>
        <a:xfrm>
          <a:off x="15266044" y="1391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55897</xdr:rowOff>
    </xdr:from>
    <xdr:ext cx="405111" cy="259045"/>
    <xdr:sp macro="" textlink="">
      <xdr:nvSpPr>
        <xdr:cNvPr id="592" name="n_2aveValue【児童館】&#10;有形固定資産減価償却率">
          <a:extLst>
            <a:ext uri="{FF2B5EF4-FFF2-40B4-BE49-F238E27FC236}">
              <a16:creationId xmlns:a16="http://schemas.microsoft.com/office/drawing/2014/main" id="{F08557E1-7ABD-41DE-ACD9-454E871B92BE}"/>
            </a:ext>
          </a:extLst>
        </xdr:cNvPr>
        <xdr:cNvSpPr txBox="1"/>
      </xdr:nvSpPr>
      <xdr:spPr>
        <a:xfrm>
          <a:off x="14389744" y="1394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122572</xdr:rowOff>
    </xdr:from>
    <xdr:ext cx="405111" cy="259045"/>
    <xdr:sp macro="" textlink="">
      <xdr:nvSpPr>
        <xdr:cNvPr id="593" name="n_3aveValue【児童館】&#10;有形固定資産減価償却率">
          <a:extLst>
            <a:ext uri="{FF2B5EF4-FFF2-40B4-BE49-F238E27FC236}">
              <a16:creationId xmlns:a16="http://schemas.microsoft.com/office/drawing/2014/main" id="{2AC72F43-E385-49F4-B662-EA2E773D5DF6}"/>
            </a:ext>
          </a:extLst>
        </xdr:cNvPr>
        <xdr:cNvSpPr txBox="1"/>
      </xdr:nvSpPr>
      <xdr:spPr>
        <a:xfrm>
          <a:off x="13500744" y="14010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146702</xdr:rowOff>
    </xdr:from>
    <xdr:ext cx="405111" cy="259045"/>
    <xdr:sp macro="" textlink="">
      <xdr:nvSpPr>
        <xdr:cNvPr id="594" name="n_1mainValue【児童館】&#10;有形固定資産減価償却率">
          <a:extLst>
            <a:ext uri="{FF2B5EF4-FFF2-40B4-BE49-F238E27FC236}">
              <a16:creationId xmlns:a16="http://schemas.microsoft.com/office/drawing/2014/main" id="{69A7C3CF-2103-434B-8B08-E75EB1360281}"/>
            </a:ext>
          </a:extLst>
        </xdr:cNvPr>
        <xdr:cNvSpPr txBox="1"/>
      </xdr:nvSpPr>
      <xdr:spPr>
        <a:xfrm>
          <a:off x="15266044" y="1437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3827</xdr:rowOff>
    </xdr:from>
    <xdr:ext cx="405111" cy="259045"/>
    <xdr:sp macro="" textlink="">
      <xdr:nvSpPr>
        <xdr:cNvPr id="595" name="n_2mainValue【児童館】&#10;有形固定資産減価償却率">
          <a:extLst>
            <a:ext uri="{FF2B5EF4-FFF2-40B4-BE49-F238E27FC236}">
              <a16:creationId xmlns:a16="http://schemas.microsoft.com/office/drawing/2014/main" id="{029D85C8-5D9D-4C49-8470-0F98200D049A}"/>
            </a:ext>
          </a:extLst>
        </xdr:cNvPr>
        <xdr:cNvSpPr txBox="1"/>
      </xdr:nvSpPr>
      <xdr:spPr>
        <a:xfrm>
          <a:off x="14389744" y="1440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96" name="正方形/長方形 595">
          <a:extLst>
            <a:ext uri="{FF2B5EF4-FFF2-40B4-BE49-F238E27FC236}">
              <a16:creationId xmlns:a16="http://schemas.microsoft.com/office/drawing/2014/main" id="{D6982CF2-7942-4C4A-B823-76E308F636DC}"/>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97" name="正方形/長方形 596">
          <a:extLst>
            <a:ext uri="{FF2B5EF4-FFF2-40B4-BE49-F238E27FC236}">
              <a16:creationId xmlns:a16="http://schemas.microsoft.com/office/drawing/2014/main" id="{0AF4BC35-1049-491F-A57A-40DDCD2D1503}"/>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8" name="正方形/長方形 597">
          <a:extLst>
            <a:ext uri="{FF2B5EF4-FFF2-40B4-BE49-F238E27FC236}">
              <a16:creationId xmlns:a16="http://schemas.microsoft.com/office/drawing/2014/main" id="{5D3C6DFC-9990-475A-99C2-FC4B0CD68C94}"/>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9" name="正方形/長方形 598">
          <a:extLst>
            <a:ext uri="{FF2B5EF4-FFF2-40B4-BE49-F238E27FC236}">
              <a16:creationId xmlns:a16="http://schemas.microsoft.com/office/drawing/2014/main" id="{DC24A459-5B0B-430A-96F9-9B77B8A1C349}"/>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00" name="正方形/長方形 599">
          <a:extLst>
            <a:ext uri="{FF2B5EF4-FFF2-40B4-BE49-F238E27FC236}">
              <a16:creationId xmlns:a16="http://schemas.microsoft.com/office/drawing/2014/main" id="{A20F4179-7E05-48E9-98EF-F03E0AA46ACB}"/>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01" name="正方形/長方形 600">
          <a:extLst>
            <a:ext uri="{FF2B5EF4-FFF2-40B4-BE49-F238E27FC236}">
              <a16:creationId xmlns:a16="http://schemas.microsoft.com/office/drawing/2014/main" id="{180C278A-E0DC-4BEA-92D4-272094DE26D7}"/>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02" name="正方形/長方形 601">
          <a:extLst>
            <a:ext uri="{FF2B5EF4-FFF2-40B4-BE49-F238E27FC236}">
              <a16:creationId xmlns:a16="http://schemas.microsoft.com/office/drawing/2014/main" id="{A1C73743-21C2-4536-9D27-D78F9E6D957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3" name="正方形/長方形 602">
          <a:extLst>
            <a:ext uri="{FF2B5EF4-FFF2-40B4-BE49-F238E27FC236}">
              <a16:creationId xmlns:a16="http://schemas.microsoft.com/office/drawing/2014/main" id="{C3D6A73B-FD75-4CF3-8B4E-ED552BDDAAF7}"/>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04" name="テキスト ボックス 603">
          <a:extLst>
            <a:ext uri="{FF2B5EF4-FFF2-40B4-BE49-F238E27FC236}">
              <a16:creationId xmlns:a16="http://schemas.microsoft.com/office/drawing/2014/main" id="{F8B3DF16-0190-4E26-B821-2199C9A9C413}"/>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05" name="直線コネクタ 604">
          <a:extLst>
            <a:ext uri="{FF2B5EF4-FFF2-40B4-BE49-F238E27FC236}">
              <a16:creationId xmlns:a16="http://schemas.microsoft.com/office/drawing/2014/main" id="{6F9AD716-E62F-4218-B67E-907AA561AC86}"/>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06" name="直線コネクタ 605">
          <a:extLst>
            <a:ext uri="{FF2B5EF4-FFF2-40B4-BE49-F238E27FC236}">
              <a16:creationId xmlns:a16="http://schemas.microsoft.com/office/drawing/2014/main" id="{A1A00ACB-103A-4BA8-BEC9-83DD673EC964}"/>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07" name="テキスト ボックス 606">
          <a:extLst>
            <a:ext uri="{FF2B5EF4-FFF2-40B4-BE49-F238E27FC236}">
              <a16:creationId xmlns:a16="http://schemas.microsoft.com/office/drawing/2014/main" id="{4F22B592-5D59-4AE6-B536-CF203CD9A9DA}"/>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08" name="直線コネクタ 607">
          <a:extLst>
            <a:ext uri="{FF2B5EF4-FFF2-40B4-BE49-F238E27FC236}">
              <a16:creationId xmlns:a16="http://schemas.microsoft.com/office/drawing/2014/main" id="{AD10CC90-3D3E-4BA9-99E7-E2BEE0630BAE}"/>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09" name="テキスト ボックス 608">
          <a:extLst>
            <a:ext uri="{FF2B5EF4-FFF2-40B4-BE49-F238E27FC236}">
              <a16:creationId xmlns:a16="http://schemas.microsoft.com/office/drawing/2014/main" id="{C13F1448-D502-4A4A-B004-77D767AC42F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10" name="直線コネクタ 609">
          <a:extLst>
            <a:ext uri="{FF2B5EF4-FFF2-40B4-BE49-F238E27FC236}">
              <a16:creationId xmlns:a16="http://schemas.microsoft.com/office/drawing/2014/main" id="{6382C1C5-91FD-490D-901A-E87D51216B5B}"/>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11" name="テキスト ボックス 610">
          <a:extLst>
            <a:ext uri="{FF2B5EF4-FFF2-40B4-BE49-F238E27FC236}">
              <a16:creationId xmlns:a16="http://schemas.microsoft.com/office/drawing/2014/main" id="{27E28980-3BF8-4ABE-8E75-FF622B2004E7}"/>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12" name="直線コネクタ 611">
          <a:extLst>
            <a:ext uri="{FF2B5EF4-FFF2-40B4-BE49-F238E27FC236}">
              <a16:creationId xmlns:a16="http://schemas.microsoft.com/office/drawing/2014/main" id="{768C39AB-12FA-4A31-AF33-7E23CB636849}"/>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13" name="テキスト ボックス 612">
          <a:extLst>
            <a:ext uri="{FF2B5EF4-FFF2-40B4-BE49-F238E27FC236}">
              <a16:creationId xmlns:a16="http://schemas.microsoft.com/office/drawing/2014/main" id="{5AF1578E-82C3-4106-907E-C495820BB936}"/>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14" name="直線コネクタ 613">
          <a:extLst>
            <a:ext uri="{FF2B5EF4-FFF2-40B4-BE49-F238E27FC236}">
              <a16:creationId xmlns:a16="http://schemas.microsoft.com/office/drawing/2014/main" id="{D38BFAEB-A966-4F5A-864A-0324D4B7C267}"/>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15" name="テキスト ボックス 614">
          <a:extLst>
            <a:ext uri="{FF2B5EF4-FFF2-40B4-BE49-F238E27FC236}">
              <a16:creationId xmlns:a16="http://schemas.microsoft.com/office/drawing/2014/main" id="{448CA458-4CB3-4032-A929-EA40FADC6EEB}"/>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16" name="直線コネクタ 615">
          <a:extLst>
            <a:ext uri="{FF2B5EF4-FFF2-40B4-BE49-F238E27FC236}">
              <a16:creationId xmlns:a16="http://schemas.microsoft.com/office/drawing/2014/main" id="{2EA01200-64A8-498B-A71B-EAE4869CF318}"/>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17" name="テキスト ボックス 616">
          <a:extLst>
            <a:ext uri="{FF2B5EF4-FFF2-40B4-BE49-F238E27FC236}">
              <a16:creationId xmlns:a16="http://schemas.microsoft.com/office/drawing/2014/main" id="{36B070A3-4B2D-4C7E-9F0C-713A056910A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18" name="【児童館】&#10;一人当たり面積グラフ枠">
          <a:extLst>
            <a:ext uri="{FF2B5EF4-FFF2-40B4-BE49-F238E27FC236}">
              <a16:creationId xmlns:a16="http://schemas.microsoft.com/office/drawing/2014/main" id="{3035EA01-0423-41D2-A463-F3D7EDA31F95}"/>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0</xdr:rowOff>
    </xdr:from>
    <xdr:to>
      <xdr:col>116</xdr:col>
      <xdr:colOff>62864</xdr:colOff>
      <xdr:row>86</xdr:row>
      <xdr:rowOff>76200</xdr:rowOff>
    </xdr:to>
    <xdr:cxnSp macro="">
      <xdr:nvCxnSpPr>
        <xdr:cNvPr id="619" name="直線コネクタ 618">
          <a:extLst>
            <a:ext uri="{FF2B5EF4-FFF2-40B4-BE49-F238E27FC236}">
              <a16:creationId xmlns:a16="http://schemas.microsoft.com/office/drawing/2014/main" id="{026DD344-80AA-4886-9C19-D5863D991052}"/>
            </a:ext>
          </a:extLst>
        </xdr:cNvPr>
        <xdr:cNvCxnSpPr/>
      </xdr:nvCxnSpPr>
      <xdr:spPr>
        <a:xfrm flipV="1">
          <a:off x="22160864" y="133731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20" name="【児童館】&#10;一人当たり面積最小値テキスト">
          <a:extLst>
            <a:ext uri="{FF2B5EF4-FFF2-40B4-BE49-F238E27FC236}">
              <a16:creationId xmlns:a16="http://schemas.microsoft.com/office/drawing/2014/main" id="{9FD21CA8-E5B4-4E51-B354-A059DE7B0644}"/>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21" name="直線コネクタ 620">
          <a:extLst>
            <a:ext uri="{FF2B5EF4-FFF2-40B4-BE49-F238E27FC236}">
              <a16:creationId xmlns:a16="http://schemas.microsoft.com/office/drawing/2014/main" id="{409D6729-FC75-4CD2-BAB4-A17E1057A1A9}"/>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118127</xdr:rowOff>
    </xdr:from>
    <xdr:ext cx="469744" cy="259045"/>
    <xdr:sp macro="" textlink="">
      <xdr:nvSpPr>
        <xdr:cNvPr id="622" name="【児童館】&#10;一人当たり面積最大値テキスト">
          <a:extLst>
            <a:ext uri="{FF2B5EF4-FFF2-40B4-BE49-F238E27FC236}">
              <a16:creationId xmlns:a16="http://schemas.microsoft.com/office/drawing/2014/main" id="{0739757D-FF93-4401-A5C8-0065C3E92ACC}"/>
            </a:ext>
          </a:extLst>
        </xdr:cNvPr>
        <xdr:cNvSpPr txBox="1"/>
      </xdr:nvSpPr>
      <xdr:spPr>
        <a:xfrm>
          <a:off x="22199600" y="1314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0</xdr:rowOff>
    </xdr:from>
    <xdr:to>
      <xdr:col>116</xdr:col>
      <xdr:colOff>152400</xdr:colOff>
      <xdr:row>78</xdr:row>
      <xdr:rowOff>0</xdr:rowOff>
    </xdr:to>
    <xdr:cxnSp macro="">
      <xdr:nvCxnSpPr>
        <xdr:cNvPr id="623" name="直線コネクタ 622">
          <a:extLst>
            <a:ext uri="{FF2B5EF4-FFF2-40B4-BE49-F238E27FC236}">
              <a16:creationId xmlns:a16="http://schemas.microsoft.com/office/drawing/2014/main" id="{0426310B-9571-4B75-881C-94D1A87E4C54}"/>
            </a:ext>
          </a:extLst>
        </xdr:cNvPr>
        <xdr:cNvCxnSpPr/>
      </xdr:nvCxnSpPr>
      <xdr:spPr>
        <a:xfrm>
          <a:off x="22072600" y="1337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124477</xdr:rowOff>
    </xdr:from>
    <xdr:ext cx="469744" cy="259045"/>
    <xdr:sp macro="" textlink="">
      <xdr:nvSpPr>
        <xdr:cNvPr id="624" name="【児童館】&#10;一人当たり面積平均値テキスト">
          <a:extLst>
            <a:ext uri="{FF2B5EF4-FFF2-40B4-BE49-F238E27FC236}">
              <a16:creationId xmlns:a16="http://schemas.microsoft.com/office/drawing/2014/main" id="{BF5997BD-760C-4B3E-B23F-1769976FF1B4}"/>
            </a:ext>
          </a:extLst>
        </xdr:cNvPr>
        <xdr:cNvSpPr txBox="1"/>
      </xdr:nvSpPr>
      <xdr:spPr>
        <a:xfrm>
          <a:off x="22199600" y="1401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625" name="フローチャート: 判断 624">
          <a:extLst>
            <a:ext uri="{FF2B5EF4-FFF2-40B4-BE49-F238E27FC236}">
              <a16:creationId xmlns:a16="http://schemas.microsoft.com/office/drawing/2014/main" id="{37D0713A-4C28-455B-A768-A7BAE1791F7B}"/>
            </a:ext>
          </a:extLst>
        </xdr:cNvPr>
        <xdr:cNvSpPr/>
      </xdr:nvSpPr>
      <xdr:spPr>
        <a:xfrm>
          <a:off x="22110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6350</xdr:rowOff>
    </xdr:from>
    <xdr:to>
      <xdr:col>112</xdr:col>
      <xdr:colOff>38100</xdr:colOff>
      <xdr:row>83</xdr:row>
      <xdr:rowOff>107950</xdr:rowOff>
    </xdr:to>
    <xdr:sp macro="" textlink="">
      <xdr:nvSpPr>
        <xdr:cNvPr id="626" name="フローチャート: 判断 625">
          <a:extLst>
            <a:ext uri="{FF2B5EF4-FFF2-40B4-BE49-F238E27FC236}">
              <a16:creationId xmlns:a16="http://schemas.microsoft.com/office/drawing/2014/main" id="{D2F62888-CAF2-42D6-AFE9-B4FE861333EE}"/>
            </a:ext>
          </a:extLst>
        </xdr:cNvPr>
        <xdr:cNvSpPr/>
      </xdr:nvSpPr>
      <xdr:spPr>
        <a:xfrm>
          <a:off x="21272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44450</xdr:rowOff>
    </xdr:from>
    <xdr:to>
      <xdr:col>107</xdr:col>
      <xdr:colOff>101600</xdr:colOff>
      <xdr:row>83</xdr:row>
      <xdr:rowOff>146050</xdr:rowOff>
    </xdr:to>
    <xdr:sp macro="" textlink="">
      <xdr:nvSpPr>
        <xdr:cNvPr id="627" name="フローチャート: 判断 626">
          <a:extLst>
            <a:ext uri="{FF2B5EF4-FFF2-40B4-BE49-F238E27FC236}">
              <a16:creationId xmlns:a16="http://schemas.microsoft.com/office/drawing/2014/main" id="{BE595698-1013-4A44-886C-FFBDB43E4672}"/>
            </a:ext>
          </a:extLst>
        </xdr:cNvPr>
        <xdr:cNvSpPr/>
      </xdr:nvSpPr>
      <xdr:spPr>
        <a:xfrm>
          <a:off x="20383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139700</xdr:rowOff>
    </xdr:from>
    <xdr:to>
      <xdr:col>102</xdr:col>
      <xdr:colOff>165100</xdr:colOff>
      <xdr:row>83</xdr:row>
      <xdr:rowOff>69850</xdr:rowOff>
    </xdr:to>
    <xdr:sp macro="" textlink="">
      <xdr:nvSpPr>
        <xdr:cNvPr id="628" name="フローチャート: 判断 627">
          <a:extLst>
            <a:ext uri="{FF2B5EF4-FFF2-40B4-BE49-F238E27FC236}">
              <a16:creationId xmlns:a16="http://schemas.microsoft.com/office/drawing/2014/main" id="{33225480-D683-4B75-B273-64B2A995BD1A}"/>
            </a:ext>
          </a:extLst>
        </xdr:cNvPr>
        <xdr:cNvSpPr/>
      </xdr:nvSpPr>
      <xdr:spPr>
        <a:xfrm>
          <a:off x="19494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29" name="テキスト ボックス 628">
          <a:extLst>
            <a:ext uri="{FF2B5EF4-FFF2-40B4-BE49-F238E27FC236}">
              <a16:creationId xmlns:a16="http://schemas.microsoft.com/office/drawing/2014/main" id="{97C9BD6D-6FEB-4BED-9547-D273E5369D63}"/>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30" name="テキスト ボックス 629">
          <a:extLst>
            <a:ext uri="{FF2B5EF4-FFF2-40B4-BE49-F238E27FC236}">
              <a16:creationId xmlns:a16="http://schemas.microsoft.com/office/drawing/2014/main" id="{5ACEC4FE-BABF-45C5-A1E7-7EDE6E37BACF}"/>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31" name="テキスト ボックス 630">
          <a:extLst>
            <a:ext uri="{FF2B5EF4-FFF2-40B4-BE49-F238E27FC236}">
              <a16:creationId xmlns:a16="http://schemas.microsoft.com/office/drawing/2014/main" id="{CA96BB5C-F359-4978-A83F-72E967BC5F3E}"/>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32" name="テキスト ボックス 631">
          <a:extLst>
            <a:ext uri="{FF2B5EF4-FFF2-40B4-BE49-F238E27FC236}">
              <a16:creationId xmlns:a16="http://schemas.microsoft.com/office/drawing/2014/main" id="{ECC7F12E-8F8C-4D29-8EAB-B92E34174DAC}"/>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33" name="テキスト ボックス 632">
          <a:extLst>
            <a:ext uri="{FF2B5EF4-FFF2-40B4-BE49-F238E27FC236}">
              <a16:creationId xmlns:a16="http://schemas.microsoft.com/office/drawing/2014/main" id="{D4F7ACD1-5157-46D3-B897-659C3F46D1DC}"/>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139700</xdr:rowOff>
    </xdr:from>
    <xdr:to>
      <xdr:col>116</xdr:col>
      <xdr:colOff>114300</xdr:colOff>
      <xdr:row>85</xdr:row>
      <xdr:rowOff>69850</xdr:rowOff>
    </xdr:to>
    <xdr:sp macro="" textlink="">
      <xdr:nvSpPr>
        <xdr:cNvPr id="634" name="楕円 633">
          <a:extLst>
            <a:ext uri="{FF2B5EF4-FFF2-40B4-BE49-F238E27FC236}">
              <a16:creationId xmlns:a16="http://schemas.microsoft.com/office/drawing/2014/main" id="{C67D0CB6-521E-438B-8423-7BE20F2DC004}"/>
            </a:ext>
          </a:extLst>
        </xdr:cNvPr>
        <xdr:cNvSpPr/>
      </xdr:nvSpPr>
      <xdr:spPr>
        <a:xfrm>
          <a:off x="221107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118127</xdr:rowOff>
    </xdr:from>
    <xdr:ext cx="469744" cy="259045"/>
    <xdr:sp macro="" textlink="">
      <xdr:nvSpPr>
        <xdr:cNvPr id="635" name="【児童館】&#10;一人当たり面積該当値テキスト">
          <a:extLst>
            <a:ext uri="{FF2B5EF4-FFF2-40B4-BE49-F238E27FC236}">
              <a16:creationId xmlns:a16="http://schemas.microsoft.com/office/drawing/2014/main" id="{A40E6040-1A36-4F82-948A-9BD03E21D136}"/>
            </a:ext>
          </a:extLst>
        </xdr:cNvPr>
        <xdr:cNvSpPr txBox="1"/>
      </xdr:nvSpPr>
      <xdr:spPr>
        <a:xfrm>
          <a:off x="22199600"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139700</xdr:rowOff>
    </xdr:from>
    <xdr:to>
      <xdr:col>112</xdr:col>
      <xdr:colOff>38100</xdr:colOff>
      <xdr:row>85</xdr:row>
      <xdr:rowOff>69850</xdr:rowOff>
    </xdr:to>
    <xdr:sp macro="" textlink="">
      <xdr:nvSpPr>
        <xdr:cNvPr id="636" name="楕円 635">
          <a:extLst>
            <a:ext uri="{FF2B5EF4-FFF2-40B4-BE49-F238E27FC236}">
              <a16:creationId xmlns:a16="http://schemas.microsoft.com/office/drawing/2014/main" id="{7F5EC484-19C7-4A21-842A-249BB5F0BBD5}"/>
            </a:ext>
          </a:extLst>
        </xdr:cNvPr>
        <xdr:cNvSpPr/>
      </xdr:nvSpPr>
      <xdr:spPr>
        <a:xfrm>
          <a:off x="212725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19050</xdr:rowOff>
    </xdr:from>
    <xdr:to>
      <xdr:col>116</xdr:col>
      <xdr:colOff>63500</xdr:colOff>
      <xdr:row>85</xdr:row>
      <xdr:rowOff>19050</xdr:rowOff>
    </xdr:to>
    <xdr:cxnSp macro="">
      <xdr:nvCxnSpPr>
        <xdr:cNvPr id="637" name="直線コネクタ 636">
          <a:extLst>
            <a:ext uri="{FF2B5EF4-FFF2-40B4-BE49-F238E27FC236}">
              <a16:creationId xmlns:a16="http://schemas.microsoft.com/office/drawing/2014/main" id="{5FCB64A1-CA2E-4A3C-979B-4DDF3275B177}"/>
            </a:ext>
          </a:extLst>
        </xdr:cNvPr>
        <xdr:cNvCxnSpPr/>
      </xdr:nvCxnSpPr>
      <xdr:spPr>
        <a:xfrm>
          <a:off x="21323300" y="14592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139700</xdr:rowOff>
    </xdr:from>
    <xdr:to>
      <xdr:col>107</xdr:col>
      <xdr:colOff>101600</xdr:colOff>
      <xdr:row>85</xdr:row>
      <xdr:rowOff>69850</xdr:rowOff>
    </xdr:to>
    <xdr:sp macro="" textlink="">
      <xdr:nvSpPr>
        <xdr:cNvPr id="638" name="楕円 637">
          <a:extLst>
            <a:ext uri="{FF2B5EF4-FFF2-40B4-BE49-F238E27FC236}">
              <a16:creationId xmlns:a16="http://schemas.microsoft.com/office/drawing/2014/main" id="{3B189B28-DBBE-4471-A844-DA0301EF07A7}"/>
            </a:ext>
          </a:extLst>
        </xdr:cNvPr>
        <xdr:cNvSpPr/>
      </xdr:nvSpPr>
      <xdr:spPr>
        <a:xfrm>
          <a:off x="203835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19050</xdr:rowOff>
    </xdr:from>
    <xdr:to>
      <xdr:col>111</xdr:col>
      <xdr:colOff>177800</xdr:colOff>
      <xdr:row>85</xdr:row>
      <xdr:rowOff>19050</xdr:rowOff>
    </xdr:to>
    <xdr:cxnSp macro="">
      <xdr:nvCxnSpPr>
        <xdr:cNvPr id="639" name="直線コネクタ 638">
          <a:extLst>
            <a:ext uri="{FF2B5EF4-FFF2-40B4-BE49-F238E27FC236}">
              <a16:creationId xmlns:a16="http://schemas.microsoft.com/office/drawing/2014/main" id="{49083E6A-DB55-43CB-B54E-F54C4E04D8FB}"/>
            </a:ext>
          </a:extLst>
        </xdr:cNvPr>
        <xdr:cNvCxnSpPr/>
      </xdr:nvCxnSpPr>
      <xdr:spPr>
        <a:xfrm>
          <a:off x="20434300" y="14592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124477</xdr:rowOff>
    </xdr:from>
    <xdr:ext cx="469744" cy="259045"/>
    <xdr:sp macro="" textlink="">
      <xdr:nvSpPr>
        <xdr:cNvPr id="640" name="n_1aveValue【児童館】&#10;一人当たり面積">
          <a:extLst>
            <a:ext uri="{FF2B5EF4-FFF2-40B4-BE49-F238E27FC236}">
              <a16:creationId xmlns:a16="http://schemas.microsoft.com/office/drawing/2014/main" id="{80BA44BE-0108-4A50-B0E2-3D4A04D71D54}"/>
            </a:ext>
          </a:extLst>
        </xdr:cNvPr>
        <xdr:cNvSpPr txBox="1"/>
      </xdr:nvSpPr>
      <xdr:spPr>
        <a:xfrm>
          <a:off x="21075727" y="1401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162577</xdr:rowOff>
    </xdr:from>
    <xdr:ext cx="469744" cy="259045"/>
    <xdr:sp macro="" textlink="">
      <xdr:nvSpPr>
        <xdr:cNvPr id="641" name="n_2aveValue【児童館】&#10;一人当たり面積">
          <a:extLst>
            <a:ext uri="{FF2B5EF4-FFF2-40B4-BE49-F238E27FC236}">
              <a16:creationId xmlns:a16="http://schemas.microsoft.com/office/drawing/2014/main" id="{73D4FEAF-F322-4E58-AA06-9DCF7A2173BB}"/>
            </a:ext>
          </a:extLst>
        </xdr:cNvPr>
        <xdr:cNvSpPr txBox="1"/>
      </xdr:nvSpPr>
      <xdr:spPr>
        <a:xfrm>
          <a:off x="20199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86377</xdr:rowOff>
    </xdr:from>
    <xdr:ext cx="469744" cy="259045"/>
    <xdr:sp macro="" textlink="">
      <xdr:nvSpPr>
        <xdr:cNvPr id="642" name="n_3aveValue【児童館】&#10;一人当たり面積">
          <a:extLst>
            <a:ext uri="{FF2B5EF4-FFF2-40B4-BE49-F238E27FC236}">
              <a16:creationId xmlns:a16="http://schemas.microsoft.com/office/drawing/2014/main" id="{71AD57DB-5333-40CA-938B-32E7A0A38C36}"/>
            </a:ext>
          </a:extLst>
        </xdr:cNvPr>
        <xdr:cNvSpPr txBox="1"/>
      </xdr:nvSpPr>
      <xdr:spPr>
        <a:xfrm>
          <a:off x="193104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60977</xdr:rowOff>
    </xdr:from>
    <xdr:ext cx="469744" cy="259045"/>
    <xdr:sp macro="" textlink="">
      <xdr:nvSpPr>
        <xdr:cNvPr id="643" name="n_1mainValue【児童館】&#10;一人当たり面積">
          <a:extLst>
            <a:ext uri="{FF2B5EF4-FFF2-40B4-BE49-F238E27FC236}">
              <a16:creationId xmlns:a16="http://schemas.microsoft.com/office/drawing/2014/main" id="{C946543D-ACCC-4F84-B5E4-CEEA57EDB8AE}"/>
            </a:ext>
          </a:extLst>
        </xdr:cNvPr>
        <xdr:cNvSpPr txBox="1"/>
      </xdr:nvSpPr>
      <xdr:spPr>
        <a:xfrm>
          <a:off x="21075727"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60977</xdr:rowOff>
    </xdr:from>
    <xdr:ext cx="469744" cy="259045"/>
    <xdr:sp macro="" textlink="">
      <xdr:nvSpPr>
        <xdr:cNvPr id="644" name="n_2mainValue【児童館】&#10;一人当たり面積">
          <a:extLst>
            <a:ext uri="{FF2B5EF4-FFF2-40B4-BE49-F238E27FC236}">
              <a16:creationId xmlns:a16="http://schemas.microsoft.com/office/drawing/2014/main" id="{1D359FAB-F098-42D1-8DA7-0187916BB2F2}"/>
            </a:ext>
          </a:extLst>
        </xdr:cNvPr>
        <xdr:cNvSpPr txBox="1"/>
      </xdr:nvSpPr>
      <xdr:spPr>
        <a:xfrm>
          <a:off x="20199427"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5" name="正方形/長方形 644">
          <a:extLst>
            <a:ext uri="{FF2B5EF4-FFF2-40B4-BE49-F238E27FC236}">
              <a16:creationId xmlns:a16="http://schemas.microsoft.com/office/drawing/2014/main" id="{B51D2A6F-E957-4241-8A5E-50EF7635EAAE}"/>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6" name="正方形/長方形 645">
          <a:extLst>
            <a:ext uri="{FF2B5EF4-FFF2-40B4-BE49-F238E27FC236}">
              <a16:creationId xmlns:a16="http://schemas.microsoft.com/office/drawing/2014/main" id="{FF5B2E93-5474-4082-A6B7-9DC379738EEE}"/>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7" name="正方形/長方形 646">
          <a:extLst>
            <a:ext uri="{FF2B5EF4-FFF2-40B4-BE49-F238E27FC236}">
              <a16:creationId xmlns:a16="http://schemas.microsoft.com/office/drawing/2014/main" id="{74CD9084-E0D4-4B49-9B84-CC0AB45B3D1A}"/>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8" name="正方形/長方形 647">
          <a:extLst>
            <a:ext uri="{FF2B5EF4-FFF2-40B4-BE49-F238E27FC236}">
              <a16:creationId xmlns:a16="http://schemas.microsoft.com/office/drawing/2014/main" id="{7B23B21A-DB21-48C0-A2EE-FBB82A33B6C8}"/>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9" name="正方形/長方形 648">
          <a:extLst>
            <a:ext uri="{FF2B5EF4-FFF2-40B4-BE49-F238E27FC236}">
              <a16:creationId xmlns:a16="http://schemas.microsoft.com/office/drawing/2014/main" id="{8F60F00F-6F2C-4202-B944-E333C7DB27F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0" name="正方形/長方形 649">
          <a:extLst>
            <a:ext uri="{FF2B5EF4-FFF2-40B4-BE49-F238E27FC236}">
              <a16:creationId xmlns:a16="http://schemas.microsoft.com/office/drawing/2014/main" id="{B3DDA114-5B44-487E-A159-1A22308306A6}"/>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1" name="正方形/長方形 650">
          <a:extLst>
            <a:ext uri="{FF2B5EF4-FFF2-40B4-BE49-F238E27FC236}">
              <a16:creationId xmlns:a16="http://schemas.microsoft.com/office/drawing/2014/main" id="{88AE2CFA-145F-4BDA-9065-96B092BCDE36}"/>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2" name="正方形/長方形 651">
          <a:extLst>
            <a:ext uri="{FF2B5EF4-FFF2-40B4-BE49-F238E27FC236}">
              <a16:creationId xmlns:a16="http://schemas.microsoft.com/office/drawing/2014/main" id="{BE504FFF-CA0A-4C4C-9D73-C0E15075A20A}"/>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3" name="テキスト ボックス 652">
          <a:extLst>
            <a:ext uri="{FF2B5EF4-FFF2-40B4-BE49-F238E27FC236}">
              <a16:creationId xmlns:a16="http://schemas.microsoft.com/office/drawing/2014/main" id="{FCF664E6-2673-4231-8D57-8BAE25B7C134}"/>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4" name="直線コネクタ 653">
          <a:extLst>
            <a:ext uri="{FF2B5EF4-FFF2-40B4-BE49-F238E27FC236}">
              <a16:creationId xmlns:a16="http://schemas.microsoft.com/office/drawing/2014/main" id="{917D0535-C805-4E72-A650-09AA310E97F8}"/>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55" name="テキスト ボックス 654">
          <a:extLst>
            <a:ext uri="{FF2B5EF4-FFF2-40B4-BE49-F238E27FC236}">
              <a16:creationId xmlns:a16="http://schemas.microsoft.com/office/drawing/2014/main" id="{DCF82BBB-8D22-4824-94FC-362E138B7BB8}"/>
            </a:ext>
          </a:extLst>
        </xdr:cNvPr>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6" name="直線コネクタ 655">
          <a:extLst>
            <a:ext uri="{FF2B5EF4-FFF2-40B4-BE49-F238E27FC236}">
              <a16:creationId xmlns:a16="http://schemas.microsoft.com/office/drawing/2014/main" id="{448C5293-FEFC-4F1F-B270-7A7A43407F0F}"/>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57" name="テキスト ボックス 656">
          <a:extLst>
            <a:ext uri="{FF2B5EF4-FFF2-40B4-BE49-F238E27FC236}">
              <a16:creationId xmlns:a16="http://schemas.microsoft.com/office/drawing/2014/main" id="{2F190E8D-B0A4-41D3-ABB5-D01FABF3FFC9}"/>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8" name="直線コネクタ 657">
          <a:extLst>
            <a:ext uri="{FF2B5EF4-FFF2-40B4-BE49-F238E27FC236}">
              <a16:creationId xmlns:a16="http://schemas.microsoft.com/office/drawing/2014/main" id="{D6E7F06D-3E6F-4513-AF68-34EDFCF3B973}"/>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9" name="テキスト ボックス 658">
          <a:extLst>
            <a:ext uri="{FF2B5EF4-FFF2-40B4-BE49-F238E27FC236}">
              <a16:creationId xmlns:a16="http://schemas.microsoft.com/office/drawing/2014/main" id="{A7EEB181-358B-41D9-944E-658AA6C56604}"/>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60" name="直線コネクタ 659">
          <a:extLst>
            <a:ext uri="{FF2B5EF4-FFF2-40B4-BE49-F238E27FC236}">
              <a16:creationId xmlns:a16="http://schemas.microsoft.com/office/drawing/2014/main" id="{B4EFC918-62D2-4D87-8307-183FDEB22E96}"/>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61" name="テキスト ボックス 660">
          <a:extLst>
            <a:ext uri="{FF2B5EF4-FFF2-40B4-BE49-F238E27FC236}">
              <a16:creationId xmlns:a16="http://schemas.microsoft.com/office/drawing/2014/main" id="{47B7EB78-7854-4B45-8AE8-8334E122B969}"/>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62" name="直線コネクタ 661">
          <a:extLst>
            <a:ext uri="{FF2B5EF4-FFF2-40B4-BE49-F238E27FC236}">
              <a16:creationId xmlns:a16="http://schemas.microsoft.com/office/drawing/2014/main" id="{C81FFD20-F8F9-4C9D-83A0-818C13D64F8F}"/>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3" name="テキスト ボックス 662">
          <a:extLst>
            <a:ext uri="{FF2B5EF4-FFF2-40B4-BE49-F238E27FC236}">
              <a16:creationId xmlns:a16="http://schemas.microsoft.com/office/drawing/2014/main" id="{BAD83560-9312-4302-A0CD-5B0150E5DC78}"/>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4" name="直線コネクタ 663">
          <a:extLst>
            <a:ext uri="{FF2B5EF4-FFF2-40B4-BE49-F238E27FC236}">
              <a16:creationId xmlns:a16="http://schemas.microsoft.com/office/drawing/2014/main" id="{EE33B4DF-282C-406E-A878-70B6808011F6}"/>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65" name="テキスト ボックス 664">
          <a:extLst>
            <a:ext uri="{FF2B5EF4-FFF2-40B4-BE49-F238E27FC236}">
              <a16:creationId xmlns:a16="http://schemas.microsoft.com/office/drawing/2014/main" id="{DB1EAAA5-EEB5-4C62-AF3F-22BDDA9B1BC9}"/>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6" name="直線コネクタ 665">
          <a:extLst>
            <a:ext uri="{FF2B5EF4-FFF2-40B4-BE49-F238E27FC236}">
              <a16:creationId xmlns:a16="http://schemas.microsoft.com/office/drawing/2014/main" id="{BBD339BB-191E-46B2-9F23-9CFF80C778BB}"/>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67" name="テキスト ボックス 666">
          <a:extLst>
            <a:ext uri="{FF2B5EF4-FFF2-40B4-BE49-F238E27FC236}">
              <a16:creationId xmlns:a16="http://schemas.microsoft.com/office/drawing/2014/main" id="{1C4562E0-35CB-4032-B209-09177F70D6E5}"/>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8" name="【公民館】&#10;有形固定資産減価償却率グラフ枠">
          <a:extLst>
            <a:ext uri="{FF2B5EF4-FFF2-40B4-BE49-F238E27FC236}">
              <a16:creationId xmlns:a16="http://schemas.microsoft.com/office/drawing/2014/main" id="{A660E9E9-8E22-4ADC-8F46-68CD2EC889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19050</xdr:rowOff>
    </xdr:from>
    <xdr:to>
      <xdr:col>85</xdr:col>
      <xdr:colOff>126364</xdr:colOff>
      <xdr:row>108</xdr:row>
      <xdr:rowOff>41911</xdr:rowOff>
    </xdr:to>
    <xdr:cxnSp macro="">
      <xdr:nvCxnSpPr>
        <xdr:cNvPr id="669" name="直線コネクタ 668">
          <a:extLst>
            <a:ext uri="{FF2B5EF4-FFF2-40B4-BE49-F238E27FC236}">
              <a16:creationId xmlns:a16="http://schemas.microsoft.com/office/drawing/2014/main" id="{8F83A50F-0209-43F9-BC74-E63F2F7AD4DE}"/>
            </a:ext>
          </a:extLst>
        </xdr:cNvPr>
        <xdr:cNvCxnSpPr/>
      </xdr:nvCxnSpPr>
      <xdr:spPr>
        <a:xfrm flipV="1">
          <a:off x="16318864" y="17335500"/>
          <a:ext cx="0" cy="1223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45738</xdr:rowOff>
    </xdr:from>
    <xdr:ext cx="405111" cy="259045"/>
    <xdr:sp macro="" textlink="">
      <xdr:nvSpPr>
        <xdr:cNvPr id="670" name="【公民館】&#10;有形固定資産減価償却率最小値テキスト">
          <a:extLst>
            <a:ext uri="{FF2B5EF4-FFF2-40B4-BE49-F238E27FC236}">
              <a16:creationId xmlns:a16="http://schemas.microsoft.com/office/drawing/2014/main" id="{FFD8CD9E-1191-447F-BACF-A319550DF5CF}"/>
            </a:ext>
          </a:extLst>
        </xdr:cNvPr>
        <xdr:cNvSpPr txBox="1"/>
      </xdr:nvSpPr>
      <xdr:spPr>
        <a:xfrm>
          <a:off x="16357600" y="18562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41911</xdr:rowOff>
    </xdr:from>
    <xdr:to>
      <xdr:col>86</xdr:col>
      <xdr:colOff>25400</xdr:colOff>
      <xdr:row>108</xdr:row>
      <xdr:rowOff>41911</xdr:rowOff>
    </xdr:to>
    <xdr:cxnSp macro="">
      <xdr:nvCxnSpPr>
        <xdr:cNvPr id="671" name="直線コネクタ 670">
          <a:extLst>
            <a:ext uri="{FF2B5EF4-FFF2-40B4-BE49-F238E27FC236}">
              <a16:creationId xmlns:a16="http://schemas.microsoft.com/office/drawing/2014/main" id="{DE64FE26-9CF1-4669-A152-F1BF9391094D}"/>
            </a:ext>
          </a:extLst>
        </xdr:cNvPr>
        <xdr:cNvCxnSpPr/>
      </xdr:nvCxnSpPr>
      <xdr:spPr>
        <a:xfrm>
          <a:off x="16230600" y="1855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137177</xdr:rowOff>
    </xdr:from>
    <xdr:ext cx="405111" cy="259045"/>
    <xdr:sp macro="" textlink="">
      <xdr:nvSpPr>
        <xdr:cNvPr id="672" name="【公民館】&#10;有形固定資産減価償却率最大値テキスト">
          <a:extLst>
            <a:ext uri="{FF2B5EF4-FFF2-40B4-BE49-F238E27FC236}">
              <a16:creationId xmlns:a16="http://schemas.microsoft.com/office/drawing/2014/main" id="{8CD78A33-1C14-4378-A54A-A2D7AFCD1542}"/>
            </a:ext>
          </a:extLst>
        </xdr:cNvPr>
        <xdr:cNvSpPr txBox="1"/>
      </xdr:nvSpPr>
      <xdr:spPr>
        <a:xfrm>
          <a:off x="16357600" y="17110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19050</xdr:rowOff>
    </xdr:from>
    <xdr:to>
      <xdr:col>86</xdr:col>
      <xdr:colOff>25400</xdr:colOff>
      <xdr:row>101</xdr:row>
      <xdr:rowOff>19050</xdr:rowOff>
    </xdr:to>
    <xdr:cxnSp macro="">
      <xdr:nvCxnSpPr>
        <xdr:cNvPr id="673" name="直線コネクタ 672">
          <a:extLst>
            <a:ext uri="{FF2B5EF4-FFF2-40B4-BE49-F238E27FC236}">
              <a16:creationId xmlns:a16="http://schemas.microsoft.com/office/drawing/2014/main" id="{E05F7B50-3A85-4D7E-A0F6-8EC2F1FFEB4E}"/>
            </a:ext>
          </a:extLst>
        </xdr:cNvPr>
        <xdr:cNvCxnSpPr/>
      </xdr:nvCxnSpPr>
      <xdr:spPr>
        <a:xfrm>
          <a:off x="16230600" y="1733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3827</xdr:rowOff>
    </xdr:from>
    <xdr:ext cx="405111" cy="259045"/>
    <xdr:sp macro="" textlink="">
      <xdr:nvSpPr>
        <xdr:cNvPr id="674" name="【公民館】&#10;有形固定資産減価償却率平均値テキスト">
          <a:extLst>
            <a:ext uri="{FF2B5EF4-FFF2-40B4-BE49-F238E27FC236}">
              <a16:creationId xmlns:a16="http://schemas.microsoft.com/office/drawing/2014/main" id="{9AD33856-9020-4B8F-AA99-3873D7CAAA92}"/>
            </a:ext>
          </a:extLst>
        </xdr:cNvPr>
        <xdr:cNvSpPr txBox="1"/>
      </xdr:nvSpPr>
      <xdr:spPr>
        <a:xfrm>
          <a:off x="16357600" y="18006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25400</xdr:rowOff>
    </xdr:from>
    <xdr:to>
      <xdr:col>85</xdr:col>
      <xdr:colOff>177800</xdr:colOff>
      <xdr:row>105</xdr:row>
      <xdr:rowOff>127000</xdr:rowOff>
    </xdr:to>
    <xdr:sp macro="" textlink="">
      <xdr:nvSpPr>
        <xdr:cNvPr id="675" name="フローチャート: 判断 674">
          <a:extLst>
            <a:ext uri="{FF2B5EF4-FFF2-40B4-BE49-F238E27FC236}">
              <a16:creationId xmlns:a16="http://schemas.microsoft.com/office/drawing/2014/main" id="{9B4A71C6-E5EC-4EBF-A3CF-E02E1689A0BB}"/>
            </a:ext>
          </a:extLst>
        </xdr:cNvPr>
        <xdr:cNvSpPr/>
      </xdr:nvSpPr>
      <xdr:spPr>
        <a:xfrm>
          <a:off x="162687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52070</xdr:rowOff>
    </xdr:from>
    <xdr:to>
      <xdr:col>81</xdr:col>
      <xdr:colOff>101600</xdr:colOff>
      <xdr:row>105</xdr:row>
      <xdr:rowOff>153670</xdr:rowOff>
    </xdr:to>
    <xdr:sp macro="" textlink="">
      <xdr:nvSpPr>
        <xdr:cNvPr id="676" name="フローチャート: 判断 675">
          <a:extLst>
            <a:ext uri="{FF2B5EF4-FFF2-40B4-BE49-F238E27FC236}">
              <a16:creationId xmlns:a16="http://schemas.microsoft.com/office/drawing/2014/main" id="{56011345-6908-4C5E-99D8-AEC5908CDD75}"/>
            </a:ext>
          </a:extLst>
        </xdr:cNvPr>
        <xdr:cNvSpPr/>
      </xdr:nvSpPr>
      <xdr:spPr>
        <a:xfrm>
          <a:off x="154305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63500</xdr:rowOff>
    </xdr:from>
    <xdr:to>
      <xdr:col>76</xdr:col>
      <xdr:colOff>165100</xdr:colOff>
      <xdr:row>105</xdr:row>
      <xdr:rowOff>165100</xdr:rowOff>
    </xdr:to>
    <xdr:sp macro="" textlink="">
      <xdr:nvSpPr>
        <xdr:cNvPr id="677" name="フローチャート: 判断 676">
          <a:extLst>
            <a:ext uri="{FF2B5EF4-FFF2-40B4-BE49-F238E27FC236}">
              <a16:creationId xmlns:a16="http://schemas.microsoft.com/office/drawing/2014/main" id="{96BA9C72-D6DE-482B-8161-7B863B874DA2}"/>
            </a:ext>
          </a:extLst>
        </xdr:cNvPr>
        <xdr:cNvSpPr/>
      </xdr:nvSpPr>
      <xdr:spPr>
        <a:xfrm>
          <a:off x="14541500" y="1806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113030</xdr:rowOff>
    </xdr:from>
    <xdr:to>
      <xdr:col>72</xdr:col>
      <xdr:colOff>38100</xdr:colOff>
      <xdr:row>106</xdr:row>
      <xdr:rowOff>43180</xdr:rowOff>
    </xdr:to>
    <xdr:sp macro="" textlink="">
      <xdr:nvSpPr>
        <xdr:cNvPr id="678" name="フローチャート: 判断 677">
          <a:extLst>
            <a:ext uri="{FF2B5EF4-FFF2-40B4-BE49-F238E27FC236}">
              <a16:creationId xmlns:a16="http://schemas.microsoft.com/office/drawing/2014/main" id="{C97DA2DB-A2C2-445D-BF43-628A816905CE}"/>
            </a:ext>
          </a:extLst>
        </xdr:cNvPr>
        <xdr:cNvSpPr/>
      </xdr:nvSpPr>
      <xdr:spPr>
        <a:xfrm>
          <a:off x="13652500" y="1811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4580FE04-A195-4BA9-9CDD-F43186559A47}"/>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A1542599-9931-4618-B5FF-7BA99FBF5069}"/>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4F6E5B99-F908-441A-98DC-A714646AD537}"/>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83BDA070-527D-4829-9B5C-E00D1F6621CC}"/>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3" name="テキスト ボックス 682">
          <a:extLst>
            <a:ext uri="{FF2B5EF4-FFF2-40B4-BE49-F238E27FC236}">
              <a16:creationId xmlns:a16="http://schemas.microsoft.com/office/drawing/2014/main" id="{15E069FA-2145-4A96-92BB-C7A604C05ED2}"/>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93980</xdr:rowOff>
    </xdr:from>
    <xdr:to>
      <xdr:col>85</xdr:col>
      <xdr:colOff>177800</xdr:colOff>
      <xdr:row>104</xdr:row>
      <xdr:rowOff>24130</xdr:rowOff>
    </xdr:to>
    <xdr:sp macro="" textlink="">
      <xdr:nvSpPr>
        <xdr:cNvPr id="684" name="楕円 683">
          <a:extLst>
            <a:ext uri="{FF2B5EF4-FFF2-40B4-BE49-F238E27FC236}">
              <a16:creationId xmlns:a16="http://schemas.microsoft.com/office/drawing/2014/main" id="{BE05FE3B-1F48-4911-8CB0-581F856D9EB1}"/>
            </a:ext>
          </a:extLst>
        </xdr:cNvPr>
        <xdr:cNvSpPr/>
      </xdr:nvSpPr>
      <xdr:spPr>
        <a:xfrm>
          <a:off x="16268700" y="1775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116857</xdr:rowOff>
    </xdr:from>
    <xdr:ext cx="405111" cy="259045"/>
    <xdr:sp macro="" textlink="">
      <xdr:nvSpPr>
        <xdr:cNvPr id="685" name="【公民館】&#10;有形固定資産減価償却率該当値テキスト">
          <a:extLst>
            <a:ext uri="{FF2B5EF4-FFF2-40B4-BE49-F238E27FC236}">
              <a16:creationId xmlns:a16="http://schemas.microsoft.com/office/drawing/2014/main" id="{C26E65F6-5441-426F-94C1-2363A931BEE3}"/>
            </a:ext>
          </a:extLst>
        </xdr:cNvPr>
        <xdr:cNvSpPr txBox="1"/>
      </xdr:nvSpPr>
      <xdr:spPr>
        <a:xfrm>
          <a:off x="16357600" y="1760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84455</xdr:rowOff>
    </xdr:from>
    <xdr:to>
      <xdr:col>81</xdr:col>
      <xdr:colOff>101600</xdr:colOff>
      <xdr:row>104</xdr:row>
      <xdr:rowOff>14605</xdr:rowOff>
    </xdr:to>
    <xdr:sp macro="" textlink="">
      <xdr:nvSpPr>
        <xdr:cNvPr id="686" name="楕円 685">
          <a:extLst>
            <a:ext uri="{FF2B5EF4-FFF2-40B4-BE49-F238E27FC236}">
              <a16:creationId xmlns:a16="http://schemas.microsoft.com/office/drawing/2014/main" id="{7E13DFAB-F3D1-4230-A213-80A1288AFD3A}"/>
            </a:ext>
          </a:extLst>
        </xdr:cNvPr>
        <xdr:cNvSpPr/>
      </xdr:nvSpPr>
      <xdr:spPr>
        <a:xfrm>
          <a:off x="15430500" y="1774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135255</xdr:rowOff>
    </xdr:from>
    <xdr:to>
      <xdr:col>85</xdr:col>
      <xdr:colOff>127000</xdr:colOff>
      <xdr:row>103</xdr:row>
      <xdr:rowOff>144780</xdr:rowOff>
    </xdr:to>
    <xdr:cxnSp macro="">
      <xdr:nvCxnSpPr>
        <xdr:cNvPr id="687" name="直線コネクタ 686">
          <a:extLst>
            <a:ext uri="{FF2B5EF4-FFF2-40B4-BE49-F238E27FC236}">
              <a16:creationId xmlns:a16="http://schemas.microsoft.com/office/drawing/2014/main" id="{DB04C99E-C784-4898-A286-D3A6EFA71407}"/>
            </a:ext>
          </a:extLst>
        </xdr:cNvPr>
        <xdr:cNvCxnSpPr/>
      </xdr:nvCxnSpPr>
      <xdr:spPr>
        <a:xfrm>
          <a:off x="15481300" y="1779460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90170</xdr:rowOff>
    </xdr:from>
    <xdr:to>
      <xdr:col>76</xdr:col>
      <xdr:colOff>165100</xdr:colOff>
      <xdr:row>104</xdr:row>
      <xdr:rowOff>20320</xdr:rowOff>
    </xdr:to>
    <xdr:sp macro="" textlink="">
      <xdr:nvSpPr>
        <xdr:cNvPr id="688" name="楕円 687">
          <a:extLst>
            <a:ext uri="{FF2B5EF4-FFF2-40B4-BE49-F238E27FC236}">
              <a16:creationId xmlns:a16="http://schemas.microsoft.com/office/drawing/2014/main" id="{D622493F-FD64-460C-A797-D18DB7E864BC}"/>
            </a:ext>
          </a:extLst>
        </xdr:cNvPr>
        <xdr:cNvSpPr/>
      </xdr:nvSpPr>
      <xdr:spPr>
        <a:xfrm>
          <a:off x="14541500" y="1774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135255</xdr:rowOff>
    </xdr:from>
    <xdr:to>
      <xdr:col>81</xdr:col>
      <xdr:colOff>50800</xdr:colOff>
      <xdr:row>103</xdr:row>
      <xdr:rowOff>140970</xdr:rowOff>
    </xdr:to>
    <xdr:cxnSp macro="">
      <xdr:nvCxnSpPr>
        <xdr:cNvPr id="689" name="直線コネクタ 688">
          <a:extLst>
            <a:ext uri="{FF2B5EF4-FFF2-40B4-BE49-F238E27FC236}">
              <a16:creationId xmlns:a16="http://schemas.microsoft.com/office/drawing/2014/main" id="{26669621-D2F0-4A09-A1CF-194BE047B45B}"/>
            </a:ext>
          </a:extLst>
        </xdr:cNvPr>
        <xdr:cNvCxnSpPr/>
      </xdr:nvCxnSpPr>
      <xdr:spPr>
        <a:xfrm flipV="1">
          <a:off x="14592300" y="1779460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144797</xdr:rowOff>
    </xdr:from>
    <xdr:ext cx="405111" cy="259045"/>
    <xdr:sp macro="" textlink="">
      <xdr:nvSpPr>
        <xdr:cNvPr id="690" name="n_1aveValue【公民館】&#10;有形固定資産減価償却率">
          <a:extLst>
            <a:ext uri="{FF2B5EF4-FFF2-40B4-BE49-F238E27FC236}">
              <a16:creationId xmlns:a16="http://schemas.microsoft.com/office/drawing/2014/main" id="{BEA32476-A9DF-486C-A44E-6620F77AB3EB}"/>
            </a:ext>
          </a:extLst>
        </xdr:cNvPr>
        <xdr:cNvSpPr txBox="1"/>
      </xdr:nvSpPr>
      <xdr:spPr>
        <a:xfrm>
          <a:off x="15266044" y="1814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156227</xdr:rowOff>
    </xdr:from>
    <xdr:ext cx="405111" cy="259045"/>
    <xdr:sp macro="" textlink="">
      <xdr:nvSpPr>
        <xdr:cNvPr id="691" name="n_2aveValue【公民館】&#10;有形固定資産減価償却率">
          <a:extLst>
            <a:ext uri="{FF2B5EF4-FFF2-40B4-BE49-F238E27FC236}">
              <a16:creationId xmlns:a16="http://schemas.microsoft.com/office/drawing/2014/main" id="{A8585502-03CF-48BC-8B70-2A5492C03989}"/>
            </a:ext>
          </a:extLst>
        </xdr:cNvPr>
        <xdr:cNvSpPr txBox="1"/>
      </xdr:nvSpPr>
      <xdr:spPr>
        <a:xfrm>
          <a:off x="14389744" y="1815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59707</xdr:rowOff>
    </xdr:from>
    <xdr:ext cx="405111" cy="259045"/>
    <xdr:sp macro="" textlink="">
      <xdr:nvSpPr>
        <xdr:cNvPr id="692" name="n_3aveValue【公民館】&#10;有形固定資産減価償却率">
          <a:extLst>
            <a:ext uri="{FF2B5EF4-FFF2-40B4-BE49-F238E27FC236}">
              <a16:creationId xmlns:a16="http://schemas.microsoft.com/office/drawing/2014/main" id="{20ABE3B1-1D76-4811-919F-FE5EA698208B}"/>
            </a:ext>
          </a:extLst>
        </xdr:cNvPr>
        <xdr:cNvSpPr txBox="1"/>
      </xdr:nvSpPr>
      <xdr:spPr>
        <a:xfrm>
          <a:off x="13500744" y="17890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31132</xdr:rowOff>
    </xdr:from>
    <xdr:ext cx="405111" cy="259045"/>
    <xdr:sp macro="" textlink="">
      <xdr:nvSpPr>
        <xdr:cNvPr id="693" name="n_1mainValue【公民館】&#10;有形固定資産減価償却率">
          <a:extLst>
            <a:ext uri="{FF2B5EF4-FFF2-40B4-BE49-F238E27FC236}">
              <a16:creationId xmlns:a16="http://schemas.microsoft.com/office/drawing/2014/main" id="{25B46223-8C70-43E9-911B-6C2D61E20AAD}"/>
            </a:ext>
          </a:extLst>
        </xdr:cNvPr>
        <xdr:cNvSpPr txBox="1"/>
      </xdr:nvSpPr>
      <xdr:spPr>
        <a:xfrm>
          <a:off x="15266044" y="1751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36847</xdr:rowOff>
    </xdr:from>
    <xdr:ext cx="405111" cy="259045"/>
    <xdr:sp macro="" textlink="">
      <xdr:nvSpPr>
        <xdr:cNvPr id="694" name="n_2mainValue【公民館】&#10;有形固定資産減価償却率">
          <a:extLst>
            <a:ext uri="{FF2B5EF4-FFF2-40B4-BE49-F238E27FC236}">
              <a16:creationId xmlns:a16="http://schemas.microsoft.com/office/drawing/2014/main" id="{AC2B01AC-CD24-408A-9843-D027662D2D31}"/>
            </a:ext>
          </a:extLst>
        </xdr:cNvPr>
        <xdr:cNvSpPr txBox="1"/>
      </xdr:nvSpPr>
      <xdr:spPr>
        <a:xfrm>
          <a:off x="14389744" y="1752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5" name="正方形/長方形 694">
          <a:extLst>
            <a:ext uri="{FF2B5EF4-FFF2-40B4-BE49-F238E27FC236}">
              <a16:creationId xmlns:a16="http://schemas.microsoft.com/office/drawing/2014/main" id="{38267D83-A472-49FF-A8A3-3280C90A4C0D}"/>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6" name="正方形/長方形 695">
          <a:extLst>
            <a:ext uri="{FF2B5EF4-FFF2-40B4-BE49-F238E27FC236}">
              <a16:creationId xmlns:a16="http://schemas.microsoft.com/office/drawing/2014/main" id="{13010C2D-387D-4357-B830-876038C4F24E}"/>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7" name="正方形/長方形 696">
          <a:extLst>
            <a:ext uri="{FF2B5EF4-FFF2-40B4-BE49-F238E27FC236}">
              <a16:creationId xmlns:a16="http://schemas.microsoft.com/office/drawing/2014/main" id="{9AA961C2-8277-47AF-BBFC-B6FF151B4FBE}"/>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8" name="正方形/長方形 697">
          <a:extLst>
            <a:ext uri="{FF2B5EF4-FFF2-40B4-BE49-F238E27FC236}">
              <a16:creationId xmlns:a16="http://schemas.microsoft.com/office/drawing/2014/main" id="{2D9BE3AF-6F85-4F5A-992B-9FC5C1C85B3D}"/>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9" name="正方形/長方形 698">
          <a:extLst>
            <a:ext uri="{FF2B5EF4-FFF2-40B4-BE49-F238E27FC236}">
              <a16:creationId xmlns:a16="http://schemas.microsoft.com/office/drawing/2014/main" id="{1276902A-B914-40DB-9CE0-7377E399B803}"/>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0" name="正方形/長方形 699">
          <a:extLst>
            <a:ext uri="{FF2B5EF4-FFF2-40B4-BE49-F238E27FC236}">
              <a16:creationId xmlns:a16="http://schemas.microsoft.com/office/drawing/2014/main" id="{41B040F5-8B4A-4A5A-97D1-653A2AF197BB}"/>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1" name="正方形/長方形 700">
          <a:extLst>
            <a:ext uri="{FF2B5EF4-FFF2-40B4-BE49-F238E27FC236}">
              <a16:creationId xmlns:a16="http://schemas.microsoft.com/office/drawing/2014/main" id="{FF3CBD42-9837-40D9-89EC-6208B73CD3E2}"/>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2" name="正方形/長方形 701">
          <a:extLst>
            <a:ext uri="{FF2B5EF4-FFF2-40B4-BE49-F238E27FC236}">
              <a16:creationId xmlns:a16="http://schemas.microsoft.com/office/drawing/2014/main" id="{60786753-10DA-4F7D-85B1-A361F1349F0A}"/>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3" name="テキスト ボックス 702">
          <a:extLst>
            <a:ext uri="{FF2B5EF4-FFF2-40B4-BE49-F238E27FC236}">
              <a16:creationId xmlns:a16="http://schemas.microsoft.com/office/drawing/2014/main" id="{ED8083F5-741A-4B13-AC89-4BA2FD55D85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4" name="直線コネクタ 703">
          <a:extLst>
            <a:ext uri="{FF2B5EF4-FFF2-40B4-BE49-F238E27FC236}">
              <a16:creationId xmlns:a16="http://schemas.microsoft.com/office/drawing/2014/main" id="{7D55E6F4-7EF8-4963-9227-411E3A394E83}"/>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5" name="直線コネクタ 704">
          <a:extLst>
            <a:ext uri="{FF2B5EF4-FFF2-40B4-BE49-F238E27FC236}">
              <a16:creationId xmlns:a16="http://schemas.microsoft.com/office/drawing/2014/main" id="{FD4AD76B-CB29-4549-8AD2-4F3EC367EBCF}"/>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6" name="テキスト ボックス 705">
          <a:extLst>
            <a:ext uri="{FF2B5EF4-FFF2-40B4-BE49-F238E27FC236}">
              <a16:creationId xmlns:a16="http://schemas.microsoft.com/office/drawing/2014/main" id="{3020BC30-943F-4576-B082-44EBC18FD026}"/>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7" name="直線コネクタ 706">
          <a:extLst>
            <a:ext uri="{FF2B5EF4-FFF2-40B4-BE49-F238E27FC236}">
              <a16:creationId xmlns:a16="http://schemas.microsoft.com/office/drawing/2014/main" id="{093DA8C0-3058-4DAC-83A0-7344F52E99F9}"/>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8" name="テキスト ボックス 707">
          <a:extLst>
            <a:ext uri="{FF2B5EF4-FFF2-40B4-BE49-F238E27FC236}">
              <a16:creationId xmlns:a16="http://schemas.microsoft.com/office/drawing/2014/main" id="{4715B40D-4530-4FDE-B3B0-71430E05AE44}"/>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09" name="直線コネクタ 708">
          <a:extLst>
            <a:ext uri="{FF2B5EF4-FFF2-40B4-BE49-F238E27FC236}">
              <a16:creationId xmlns:a16="http://schemas.microsoft.com/office/drawing/2014/main" id="{408E1FD0-147E-4004-80C6-AF7D70BCDB94}"/>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0" name="テキスト ボックス 709">
          <a:extLst>
            <a:ext uri="{FF2B5EF4-FFF2-40B4-BE49-F238E27FC236}">
              <a16:creationId xmlns:a16="http://schemas.microsoft.com/office/drawing/2014/main" id="{E96AEE93-748F-4B8A-BF89-51C5D6992086}"/>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1" name="直線コネクタ 710">
          <a:extLst>
            <a:ext uri="{FF2B5EF4-FFF2-40B4-BE49-F238E27FC236}">
              <a16:creationId xmlns:a16="http://schemas.microsoft.com/office/drawing/2014/main" id="{42B1DAB9-F20C-44F9-8376-81CBB9E6D945}"/>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2" name="テキスト ボックス 711">
          <a:extLst>
            <a:ext uri="{FF2B5EF4-FFF2-40B4-BE49-F238E27FC236}">
              <a16:creationId xmlns:a16="http://schemas.microsoft.com/office/drawing/2014/main" id="{A24AC75E-9A4A-4309-9062-FAFB68E8A566}"/>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3" name="直線コネクタ 712">
          <a:extLst>
            <a:ext uri="{FF2B5EF4-FFF2-40B4-BE49-F238E27FC236}">
              <a16:creationId xmlns:a16="http://schemas.microsoft.com/office/drawing/2014/main" id="{C84BF96C-6E9E-4525-ADC3-857A79E57152}"/>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4" name="テキスト ボックス 713">
          <a:extLst>
            <a:ext uri="{FF2B5EF4-FFF2-40B4-BE49-F238E27FC236}">
              <a16:creationId xmlns:a16="http://schemas.microsoft.com/office/drawing/2014/main" id="{63FF61A7-1FFB-4C85-849D-91D4872CDEA6}"/>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5" name="直線コネクタ 714">
          <a:extLst>
            <a:ext uri="{FF2B5EF4-FFF2-40B4-BE49-F238E27FC236}">
              <a16:creationId xmlns:a16="http://schemas.microsoft.com/office/drawing/2014/main" id="{59BBEC00-00C4-43A7-9F85-22DBBB3387D6}"/>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6" name="テキスト ボックス 715">
          <a:extLst>
            <a:ext uri="{FF2B5EF4-FFF2-40B4-BE49-F238E27FC236}">
              <a16:creationId xmlns:a16="http://schemas.microsoft.com/office/drawing/2014/main" id="{603E6C67-A506-48C4-A31E-48DA6FEAA05C}"/>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7" name="【公民館】&#10;一人当たり面積グラフ枠">
          <a:extLst>
            <a:ext uri="{FF2B5EF4-FFF2-40B4-BE49-F238E27FC236}">
              <a16:creationId xmlns:a16="http://schemas.microsoft.com/office/drawing/2014/main" id="{6354071F-8D6A-4014-A77A-8999662D5E8E}"/>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137161</xdr:rowOff>
    </xdr:from>
    <xdr:to>
      <xdr:col>116</xdr:col>
      <xdr:colOff>62864</xdr:colOff>
      <xdr:row>108</xdr:row>
      <xdr:rowOff>91439</xdr:rowOff>
    </xdr:to>
    <xdr:cxnSp macro="">
      <xdr:nvCxnSpPr>
        <xdr:cNvPr id="718" name="直線コネクタ 717">
          <a:extLst>
            <a:ext uri="{FF2B5EF4-FFF2-40B4-BE49-F238E27FC236}">
              <a16:creationId xmlns:a16="http://schemas.microsoft.com/office/drawing/2014/main" id="{A274B5C6-EEF8-47B2-8887-01A8BC7ED359}"/>
            </a:ext>
          </a:extLst>
        </xdr:cNvPr>
        <xdr:cNvCxnSpPr/>
      </xdr:nvCxnSpPr>
      <xdr:spPr>
        <a:xfrm flipV="1">
          <a:off x="22160864" y="17282161"/>
          <a:ext cx="0" cy="1325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95266</xdr:rowOff>
    </xdr:from>
    <xdr:ext cx="469744" cy="259045"/>
    <xdr:sp macro="" textlink="">
      <xdr:nvSpPr>
        <xdr:cNvPr id="719" name="【公民館】&#10;一人当たり面積最小値テキスト">
          <a:extLst>
            <a:ext uri="{FF2B5EF4-FFF2-40B4-BE49-F238E27FC236}">
              <a16:creationId xmlns:a16="http://schemas.microsoft.com/office/drawing/2014/main" id="{7784EB8E-7264-4644-A930-FD4A698C1513}"/>
            </a:ext>
          </a:extLst>
        </xdr:cNvPr>
        <xdr:cNvSpPr txBox="1"/>
      </xdr:nvSpPr>
      <xdr:spPr>
        <a:xfrm>
          <a:off x="22199600" y="186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91439</xdr:rowOff>
    </xdr:from>
    <xdr:to>
      <xdr:col>116</xdr:col>
      <xdr:colOff>152400</xdr:colOff>
      <xdr:row>108</xdr:row>
      <xdr:rowOff>91439</xdr:rowOff>
    </xdr:to>
    <xdr:cxnSp macro="">
      <xdr:nvCxnSpPr>
        <xdr:cNvPr id="720" name="直線コネクタ 719">
          <a:extLst>
            <a:ext uri="{FF2B5EF4-FFF2-40B4-BE49-F238E27FC236}">
              <a16:creationId xmlns:a16="http://schemas.microsoft.com/office/drawing/2014/main" id="{80988FEB-EA60-441F-81EC-F78E5280390A}"/>
            </a:ext>
          </a:extLst>
        </xdr:cNvPr>
        <xdr:cNvCxnSpPr/>
      </xdr:nvCxnSpPr>
      <xdr:spPr>
        <a:xfrm>
          <a:off x="22072600" y="1860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83838</xdr:rowOff>
    </xdr:from>
    <xdr:ext cx="469744" cy="259045"/>
    <xdr:sp macro="" textlink="">
      <xdr:nvSpPr>
        <xdr:cNvPr id="721" name="【公民館】&#10;一人当たり面積最大値テキスト">
          <a:extLst>
            <a:ext uri="{FF2B5EF4-FFF2-40B4-BE49-F238E27FC236}">
              <a16:creationId xmlns:a16="http://schemas.microsoft.com/office/drawing/2014/main" id="{6A29E8D1-D47F-4BF5-94D3-6C8E4964B1E0}"/>
            </a:ext>
          </a:extLst>
        </xdr:cNvPr>
        <xdr:cNvSpPr txBox="1"/>
      </xdr:nvSpPr>
      <xdr:spPr>
        <a:xfrm>
          <a:off x="22199600" y="17057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137161</xdr:rowOff>
    </xdr:from>
    <xdr:to>
      <xdr:col>116</xdr:col>
      <xdr:colOff>152400</xdr:colOff>
      <xdr:row>100</xdr:row>
      <xdr:rowOff>137161</xdr:rowOff>
    </xdr:to>
    <xdr:cxnSp macro="">
      <xdr:nvCxnSpPr>
        <xdr:cNvPr id="722" name="直線コネクタ 721">
          <a:extLst>
            <a:ext uri="{FF2B5EF4-FFF2-40B4-BE49-F238E27FC236}">
              <a16:creationId xmlns:a16="http://schemas.microsoft.com/office/drawing/2014/main" id="{3EDEA841-DB02-4FA3-9E28-A604BC505B66}"/>
            </a:ext>
          </a:extLst>
        </xdr:cNvPr>
        <xdr:cNvCxnSpPr/>
      </xdr:nvCxnSpPr>
      <xdr:spPr>
        <a:xfrm>
          <a:off x="22072600" y="17282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21607</xdr:rowOff>
    </xdr:from>
    <xdr:ext cx="469744" cy="259045"/>
    <xdr:sp macro="" textlink="">
      <xdr:nvSpPr>
        <xdr:cNvPr id="723" name="【公民館】&#10;一人当たり面積平均値テキスト">
          <a:extLst>
            <a:ext uri="{FF2B5EF4-FFF2-40B4-BE49-F238E27FC236}">
              <a16:creationId xmlns:a16="http://schemas.microsoft.com/office/drawing/2014/main" id="{078429F7-3B54-4079-8F26-33421D0E7E98}"/>
            </a:ext>
          </a:extLst>
        </xdr:cNvPr>
        <xdr:cNvSpPr txBox="1"/>
      </xdr:nvSpPr>
      <xdr:spPr>
        <a:xfrm>
          <a:off x="22199600" y="17852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170180</xdr:rowOff>
    </xdr:from>
    <xdr:to>
      <xdr:col>116</xdr:col>
      <xdr:colOff>114300</xdr:colOff>
      <xdr:row>105</xdr:row>
      <xdr:rowOff>100330</xdr:rowOff>
    </xdr:to>
    <xdr:sp macro="" textlink="">
      <xdr:nvSpPr>
        <xdr:cNvPr id="724" name="フローチャート: 判断 723">
          <a:extLst>
            <a:ext uri="{FF2B5EF4-FFF2-40B4-BE49-F238E27FC236}">
              <a16:creationId xmlns:a16="http://schemas.microsoft.com/office/drawing/2014/main" id="{0655EFBD-BE39-4A67-A446-B87D3BA2BB0F}"/>
            </a:ext>
          </a:extLst>
        </xdr:cNvPr>
        <xdr:cNvSpPr/>
      </xdr:nvSpPr>
      <xdr:spPr>
        <a:xfrm>
          <a:off x="221107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170180</xdr:rowOff>
    </xdr:from>
    <xdr:to>
      <xdr:col>112</xdr:col>
      <xdr:colOff>38100</xdr:colOff>
      <xdr:row>105</xdr:row>
      <xdr:rowOff>100330</xdr:rowOff>
    </xdr:to>
    <xdr:sp macro="" textlink="">
      <xdr:nvSpPr>
        <xdr:cNvPr id="725" name="フローチャート: 判断 724">
          <a:extLst>
            <a:ext uri="{FF2B5EF4-FFF2-40B4-BE49-F238E27FC236}">
              <a16:creationId xmlns:a16="http://schemas.microsoft.com/office/drawing/2014/main" id="{E156D68F-2EC8-428E-BE2E-281FCD9D11DA}"/>
            </a:ext>
          </a:extLst>
        </xdr:cNvPr>
        <xdr:cNvSpPr/>
      </xdr:nvSpPr>
      <xdr:spPr>
        <a:xfrm>
          <a:off x="21272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13970</xdr:rowOff>
    </xdr:from>
    <xdr:to>
      <xdr:col>107</xdr:col>
      <xdr:colOff>101600</xdr:colOff>
      <xdr:row>105</xdr:row>
      <xdr:rowOff>115570</xdr:rowOff>
    </xdr:to>
    <xdr:sp macro="" textlink="">
      <xdr:nvSpPr>
        <xdr:cNvPr id="726" name="フローチャート: 判断 725">
          <a:extLst>
            <a:ext uri="{FF2B5EF4-FFF2-40B4-BE49-F238E27FC236}">
              <a16:creationId xmlns:a16="http://schemas.microsoft.com/office/drawing/2014/main" id="{2B67C3F8-BC16-4446-92C0-A5B2424D289D}"/>
            </a:ext>
          </a:extLst>
        </xdr:cNvPr>
        <xdr:cNvSpPr/>
      </xdr:nvSpPr>
      <xdr:spPr>
        <a:xfrm>
          <a:off x="20383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86361</xdr:rowOff>
    </xdr:from>
    <xdr:to>
      <xdr:col>102</xdr:col>
      <xdr:colOff>165100</xdr:colOff>
      <xdr:row>105</xdr:row>
      <xdr:rowOff>16511</xdr:rowOff>
    </xdr:to>
    <xdr:sp macro="" textlink="">
      <xdr:nvSpPr>
        <xdr:cNvPr id="727" name="フローチャート: 判断 726">
          <a:extLst>
            <a:ext uri="{FF2B5EF4-FFF2-40B4-BE49-F238E27FC236}">
              <a16:creationId xmlns:a16="http://schemas.microsoft.com/office/drawing/2014/main" id="{EACF424C-DF9C-4061-90B4-772E17FC580E}"/>
            </a:ext>
          </a:extLst>
        </xdr:cNvPr>
        <xdr:cNvSpPr/>
      </xdr:nvSpPr>
      <xdr:spPr>
        <a:xfrm>
          <a:off x="194945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8" name="テキスト ボックス 727">
          <a:extLst>
            <a:ext uri="{FF2B5EF4-FFF2-40B4-BE49-F238E27FC236}">
              <a16:creationId xmlns:a16="http://schemas.microsoft.com/office/drawing/2014/main" id="{4B631EF6-456B-4943-9DE2-CB89294BF55E}"/>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9" name="テキスト ボックス 728">
          <a:extLst>
            <a:ext uri="{FF2B5EF4-FFF2-40B4-BE49-F238E27FC236}">
              <a16:creationId xmlns:a16="http://schemas.microsoft.com/office/drawing/2014/main" id="{644C5A8F-CDEF-43C4-81FB-6C951E1CA0B7}"/>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id="{79127825-99F8-4D9E-AED2-71C4FD6C1107}"/>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0AE8EC68-8DDC-49F9-8DB1-61D5E8A17EFB}"/>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0CAF2E19-2CD4-4F89-896D-18EF5C5B07FB}"/>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154939</xdr:rowOff>
    </xdr:from>
    <xdr:to>
      <xdr:col>116</xdr:col>
      <xdr:colOff>114300</xdr:colOff>
      <xdr:row>107</xdr:row>
      <xdr:rowOff>85089</xdr:rowOff>
    </xdr:to>
    <xdr:sp macro="" textlink="">
      <xdr:nvSpPr>
        <xdr:cNvPr id="733" name="楕円 732">
          <a:extLst>
            <a:ext uri="{FF2B5EF4-FFF2-40B4-BE49-F238E27FC236}">
              <a16:creationId xmlns:a16="http://schemas.microsoft.com/office/drawing/2014/main" id="{50E6A93A-9242-4365-8EAB-AA3FD2202886}"/>
            </a:ext>
          </a:extLst>
        </xdr:cNvPr>
        <xdr:cNvSpPr/>
      </xdr:nvSpPr>
      <xdr:spPr>
        <a:xfrm>
          <a:off x="22110700" y="1832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133366</xdr:rowOff>
    </xdr:from>
    <xdr:ext cx="469744" cy="259045"/>
    <xdr:sp macro="" textlink="">
      <xdr:nvSpPr>
        <xdr:cNvPr id="734" name="【公民館】&#10;一人当たり面積該当値テキスト">
          <a:extLst>
            <a:ext uri="{FF2B5EF4-FFF2-40B4-BE49-F238E27FC236}">
              <a16:creationId xmlns:a16="http://schemas.microsoft.com/office/drawing/2014/main" id="{B200BF7B-3B1D-4613-BBB1-06823E144CBA}"/>
            </a:ext>
          </a:extLst>
        </xdr:cNvPr>
        <xdr:cNvSpPr txBox="1"/>
      </xdr:nvSpPr>
      <xdr:spPr>
        <a:xfrm>
          <a:off x="22199600" y="18307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29211</xdr:rowOff>
    </xdr:from>
    <xdr:to>
      <xdr:col>112</xdr:col>
      <xdr:colOff>38100</xdr:colOff>
      <xdr:row>107</xdr:row>
      <xdr:rowOff>130811</xdr:rowOff>
    </xdr:to>
    <xdr:sp macro="" textlink="">
      <xdr:nvSpPr>
        <xdr:cNvPr id="735" name="楕円 734">
          <a:extLst>
            <a:ext uri="{FF2B5EF4-FFF2-40B4-BE49-F238E27FC236}">
              <a16:creationId xmlns:a16="http://schemas.microsoft.com/office/drawing/2014/main" id="{9A76179E-264E-4F68-AB19-4C13B1333BF7}"/>
            </a:ext>
          </a:extLst>
        </xdr:cNvPr>
        <xdr:cNvSpPr/>
      </xdr:nvSpPr>
      <xdr:spPr>
        <a:xfrm>
          <a:off x="21272500" y="1837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34289</xdr:rowOff>
    </xdr:from>
    <xdr:to>
      <xdr:col>116</xdr:col>
      <xdr:colOff>63500</xdr:colOff>
      <xdr:row>107</xdr:row>
      <xdr:rowOff>80011</xdr:rowOff>
    </xdr:to>
    <xdr:cxnSp macro="">
      <xdr:nvCxnSpPr>
        <xdr:cNvPr id="736" name="直線コネクタ 735">
          <a:extLst>
            <a:ext uri="{FF2B5EF4-FFF2-40B4-BE49-F238E27FC236}">
              <a16:creationId xmlns:a16="http://schemas.microsoft.com/office/drawing/2014/main" id="{DCB15272-48B6-4F84-ABB1-C141C32A09B1}"/>
            </a:ext>
          </a:extLst>
        </xdr:cNvPr>
        <xdr:cNvCxnSpPr/>
      </xdr:nvCxnSpPr>
      <xdr:spPr>
        <a:xfrm flipV="1">
          <a:off x="21323300" y="18379439"/>
          <a:ext cx="8382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29211</xdr:rowOff>
    </xdr:from>
    <xdr:to>
      <xdr:col>107</xdr:col>
      <xdr:colOff>101600</xdr:colOff>
      <xdr:row>107</xdr:row>
      <xdr:rowOff>130811</xdr:rowOff>
    </xdr:to>
    <xdr:sp macro="" textlink="">
      <xdr:nvSpPr>
        <xdr:cNvPr id="737" name="楕円 736">
          <a:extLst>
            <a:ext uri="{FF2B5EF4-FFF2-40B4-BE49-F238E27FC236}">
              <a16:creationId xmlns:a16="http://schemas.microsoft.com/office/drawing/2014/main" id="{5C612F78-6AD1-4401-BE11-058458231D4F}"/>
            </a:ext>
          </a:extLst>
        </xdr:cNvPr>
        <xdr:cNvSpPr/>
      </xdr:nvSpPr>
      <xdr:spPr>
        <a:xfrm>
          <a:off x="20383500" y="1837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80011</xdr:rowOff>
    </xdr:from>
    <xdr:to>
      <xdr:col>111</xdr:col>
      <xdr:colOff>177800</xdr:colOff>
      <xdr:row>107</xdr:row>
      <xdr:rowOff>80011</xdr:rowOff>
    </xdr:to>
    <xdr:cxnSp macro="">
      <xdr:nvCxnSpPr>
        <xdr:cNvPr id="738" name="直線コネクタ 737">
          <a:extLst>
            <a:ext uri="{FF2B5EF4-FFF2-40B4-BE49-F238E27FC236}">
              <a16:creationId xmlns:a16="http://schemas.microsoft.com/office/drawing/2014/main" id="{EB4F727D-07FC-411B-B402-E63F9C12C329}"/>
            </a:ext>
          </a:extLst>
        </xdr:cNvPr>
        <xdr:cNvCxnSpPr/>
      </xdr:nvCxnSpPr>
      <xdr:spPr>
        <a:xfrm>
          <a:off x="20434300" y="184251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116857</xdr:rowOff>
    </xdr:from>
    <xdr:ext cx="469744" cy="259045"/>
    <xdr:sp macro="" textlink="">
      <xdr:nvSpPr>
        <xdr:cNvPr id="739" name="n_1aveValue【公民館】&#10;一人当たり面積">
          <a:extLst>
            <a:ext uri="{FF2B5EF4-FFF2-40B4-BE49-F238E27FC236}">
              <a16:creationId xmlns:a16="http://schemas.microsoft.com/office/drawing/2014/main" id="{A94E44C3-0274-42ED-AC93-FA71E0BA4D0B}"/>
            </a:ext>
          </a:extLst>
        </xdr:cNvPr>
        <xdr:cNvSpPr txBox="1"/>
      </xdr:nvSpPr>
      <xdr:spPr>
        <a:xfrm>
          <a:off x="21075727" y="1777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132097</xdr:rowOff>
    </xdr:from>
    <xdr:ext cx="469744" cy="259045"/>
    <xdr:sp macro="" textlink="">
      <xdr:nvSpPr>
        <xdr:cNvPr id="740" name="n_2aveValue【公民館】&#10;一人当たり面積">
          <a:extLst>
            <a:ext uri="{FF2B5EF4-FFF2-40B4-BE49-F238E27FC236}">
              <a16:creationId xmlns:a16="http://schemas.microsoft.com/office/drawing/2014/main" id="{D83E97F8-7877-43CC-A79C-08765F8FCF8F}"/>
            </a:ext>
          </a:extLst>
        </xdr:cNvPr>
        <xdr:cNvSpPr txBox="1"/>
      </xdr:nvSpPr>
      <xdr:spPr>
        <a:xfrm>
          <a:off x="201994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33038</xdr:rowOff>
    </xdr:from>
    <xdr:ext cx="469744" cy="259045"/>
    <xdr:sp macro="" textlink="">
      <xdr:nvSpPr>
        <xdr:cNvPr id="741" name="n_3aveValue【公民館】&#10;一人当たり面積">
          <a:extLst>
            <a:ext uri="{FF2B5EF4-FFF2-40B4-BE49-F238E27FC236}">
              <a16:creationId xmlns:a16="http://schemas.microsoft.com/office/drawing/2014/main" id="{47389892-0D1A-4D6C-BA22-B12BAF93CF47}"/>
            </a:ext>
          </a:extLst>
        </xdr:cNvPr>
        <xdr:cNvSpPr txBox="1"/>
      </xdr:nvSpPr>
      <xdr:spPr>
        <a:xfrm>
          <a:off x="19310427" y="17692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121938</xdr:rowOff>
    </xdr:from>
    <xdr:ext cx="469744" cy="259045"/>
    <xdr:sp macro="" textlink="">
      <xdr:nvSpPr>
        <xdr:cNvPr id="742" name="n_1mainValue【公民館】&#10;一人当たり面積">
          <a:extLst>
            <a:ext uri="{FF2B5EF4-FFF2-40B4-BE49-F238E27FC236}">
              <a16:creationId xmlns:a16="http://schemas.microsoft.com/office/drawing/2014/main" id="{6A010C99-B6F9-45C4-A19D-78256245B7C0}"/>
            </a:ext>
          </a:extLst>
        </xdr:cNvPr>
        <xdr:cNvSpPr txBox="1"/>
      </xdr:nvSpPr>
      <xdr:spPr>
        <a:xfrm>
          <a:off x="21075727" y="1846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121938</xdr:rowOff>
    </xdr:from>
    <xdr:ext cx="469744" cy="259045"/>
    <xdr:sp macro="" textlink="">
      <xdr:nvSpPr>
        <xdr:cNvPr id="743" name="n_2mainValue【公民館】&#10;一人当たり面積">
          <a:extLst>
            <a:ext uri="{FF2B5EF4-FFF2-40B4-BE49-F238E27FC236}">
              <a16:creationId xmlns:a16="http://schemas.microsoft.com/office/drawing/2014/main" id="{1DB92A5E-79BB-4AF2-B5C4-539DD68B87F8}"/>
            </a:ext>
          </a:extLst>
        </xdr:cNvPr>
        <xdr:cNvSpPr txBox="1"/>
      </xdr:nvSpPr>
      <xdr:spPr>
        <a:xfrm>
          <a:off x="20199427" y="1846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4" name="正方形/長方形 743">
          <a:extLst>
            <a:ext uri="{FF2B5EF4-FFF2-40B4-BE49-F238E27FC236}">
              <a16:creationId xmlns:a16="http://schemas.microsoft.com/office/drawing/2014/main" id="{3F3FDA7C-0C64-4E6B-9B56-2A1A31849391}"/>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5" name="正方形/長方形 744">
          <a:extLst>
            <a:ext uri="{FF2B5EF4-FFF2-40B4-BE49-F238E27FC236}">
              <a16:creationId xmlns:a16="http://schemas.microsoft.com/office/drawing/2014/main" id="{030AB774-0ECA-4559-AA7C-E627D66C37E6}"/>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6" name="テキスト ボックス 745">
          <a:extLst>
            <a:ext uri="{FF2B5EF4-FFF2-40B4-BE49-F238E27FC236}">
              <a16:creationId xmlns:a16="http://schemas.microsoft.com/office/drawing/2014/main" id="{5A19FD5C-DDCA-4105-B2E8-89F750317BB9}"/>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類似団体と比較して有形固定資産減価償却率が特に高くなっている施設類型は、学校施設と公民館、橋りょうである。建築後</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年を経過した建物が</a:t>
          </a:r>
          <a:r>
            <a:rPr kumimoji="1" lang="en-US" altLang="ja-JP" sz="1100">
              <a:solidFill>
                <a:schemeClr val="dk1"/>
              </a:solidFill>
              <a:effectLst/>
              <a:latin typeface="+mn-lt"/>
              <a:ea typeface="+mn-ea"/>
              <a:cs typeface="+mn-cs"/>
            </a:rPr>
            <a:t>85</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延床面積</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を占める学校施設については、個別施設計画に基づき毎年度一定数の学校について大規模改修をしていく予定である。また、公民館についても、計画に基づき大規模改修及び他施設との機能統合や移転など施設のあり方を検討していく。橋りょうについては、引き続き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年度に策定した長寿命化計画に基づき改修工事を計画的に推進して、改善に努めていく。今後は、各計画に基づき改修等を推進することで指標の改善に努めていく。</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BF1BFE7-46A8-4A19-A4A0-E268E820A65B}"/>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BB64FD8-206D-4C78-B125-B2D2EADFFCC5}"/>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3964CC9-F373-4C03-9A47-40DB0DB1FFD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8104E2B8-B5E0-4E9A-BE9B-D9446343BEFF}"/>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愛知県春日井市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5E2D0354-1896-4A0A-A54B-85D5A8090737}"/>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64763973-211F-451F-8A58-EAF229DD8A4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5F03376-C1FB-442E-909D-56DE776751AD}"/>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8324B9D-4AF5-41D7-AE1F-179A7D560BFD}"/>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C4974D10-117C-40FB-B240-E284608F731F}"/>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684DF82A-DA32-4BB3-ADD0-FC93DAEBCED5}"/>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312,007
304,613
92.78
98,007,733
95,855,707
1,784,933
57,761,848
79,765,833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E50DBA1-A21F-401A-B0D9-B0AA8BBE88A1}"/>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D940AB9-12E5-43BB-81B2-4BD5C69DADEC}"/>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6EE8D40E-F500-49E7-8D53-90459C77A6E8}"/>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33.2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558851C-DF46-4002-BCF6-1A868C8E9777}"/>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BA980A4-6E2E-42EA-BDF3-7E54146F6798}"/>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65199834-A318-41F3-BD50-4369092FD7FF}"/>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6E1C07ED-57F4-482A-A46F-3704AFC024CA}"/>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E2850722-E727-48FF-9CBD-0D5319CF355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EAEFB682-38ED-4ED8-AFEF-4E3FEDE3DBF3}"/>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A30DCEE0-1473-4CC3-A542-0BB8A67877C3}"/>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7B3BC106-E26E-405D-84B6-C78809995AA4}"/>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37EB1009-EA02-4F0C-9E18-81B1A922662B}"/>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5D1758CC-3B04-481E-87D6-98D62F5EE1CF}"/>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8C11CCFF-D4A6-45B9-8524-508FD2BD383E}"/>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1BA59FF-C22D-4367-B2CB-0D38E3CEBAA9}"/>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2329C386-3F17-4BC5-A6E6-D256C417496D}"/>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7D73722A-358B-4E23-80F4-5ED1633F7CFF}"/>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7815BC6E-B45B-46D8-89E3-1F0C4E4B560B}"/>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AEB9A972-B93B-40BB-AB69-263441FACDDB}"/>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51D18D0E-8F9F-4D47-AB0C-21851B9D6EB9}"/>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558274C7-C938-41AB-ABC2-3F8214973AEB}"/>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9D36BC41-AD18-46B1-A622-413448714446}"/>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C30DB610-9AC2-4BA3-B1E6-EC6AC44115A7}"/>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D27F3673-0E6D-473C-B3A6-A0BE9493EB28}"/>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D2A8C595-B7E0-45E7-92C5-DB321DF5770E}"/>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E0E00B0A-CC33-45FB-83E4-CF76BCA3B4CF}"/>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D8461E24-6BAC-4BC8-B89E-0C2978E5870E}"/>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48A59687-2212-4262-8274-14E9FF04B81B}"/>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1089E824-F2C3-456D-B345-64A2413A3C52}"/>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66E10B17-BC0D-406A-9D53-ECFF5F49600D}"/>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E89726FD-6A8D-4D86-A160-5CED948E54E0}"/>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2BB63F42-3AB1-4A08-BB79-265281BF38B1}"/>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371CC645-14CC-40B0-986F-09D0C298E31F}"/>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77C440FB-E1BE-474E-B42D-757B043FA062}"/>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942CA1E8-4154-4943-9BDD-25EDAC246C37}"/>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A029DF62-A8EB-4C02-8FB5-BFD95A7F5C14}"/>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E302FF3D-8101-46F6-9876-AA4A778CFF94}"/>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58BC4CBB-96F6-4BD3-88D7-9E432E2DC35B}"/>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DED8A59E-CD18-4FF8-BA0D-C2644D729813}"/>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EBA93154-2994-4F9B-993E-9B7B4009A089}"/>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36F75BF5-2815-4523-B8ED-3661937B78BD}"/>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FD84548B-277B-4A27-B348-C62393575A3B}"/>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90B2185B-5DC7-42CC-8F7E-74209A7E8EBE}"/>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a:extLst>
            <a:ext uri="{FF2B5EF4-FFF2-40B4-BE49-F238E27FC236}">
              <a16:creationId xmlns:a16="http://schemas.microsoft.com/office/drawing/2014/main" id="{26E71384-709D-4706-97D7-321D29297603}"/>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95250</xdr:rowOff>
    </xdr:from>
    <xdr:to>
      <xdr:col>24</xdr:col>
      <xdr:colOff>62865</xdr:colOff>
      <xdr:row>41</xdr:row>
      <xdr:rowOff>100965</xdr:rowOff>
    </xdr:to>
    <xdr:cxnSp macro="">
      <xdr:nvCxnSpPr>
        <xdr:cNvPr id="56" name="直線コネクタ 55">
          <a:extLst>
            <a:ext uri="{FF2B5EF4-FFF2-40B4-BE49-F238E27FC236}">
              <a16:creationId xmlns:a16="http://schemas.microsoft.com/office/drawing/2014/main" id="{66D6166E-2E65-4BC1-A6D5-9778C44D0771}"/>
            </a:ext>
          </a:extLst>
        </xdr:cNvPr>
        <xdr:cNvCxnSpPr/>
      </xdr:nvCxnSpPr>
      <xdr:spPr>
        <a:xfrm flipV="1">
          <a:off x="4634865" y="5924550"/>
          <a:ext cx="0" cy="1205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104792</xdr:rowOff>
    </xdr:from>
    <xdr:ext cx="405111" cy="259045"/>
    <xdr:sp macro="" textlink="">
      <xdr:nvSpPr>
        <xdr:cNvPr id="57" name="【図書館】&#10;有形固定資産減価償却率最小値テキスト">
          <a:extLst>
            <a:ext uri="{FF2B5EF4-FFF2-40B4-BE49-F238E27FC236}">
              <a16:creationId xmlns:a16="http://schemas.microsoft.com/office/drawing/2014/main" id="{E11950B2-B21B-4F0F-8BEF-1CF28AD55D81}"/>
            </a:ext>
          </a:extLst>
        </xdr:cNvPr>
        <xdr:cNvSpPr txBox="1"/>
      </xdr:nvSpPr>
      <xdr:spPr>
        <a:xfrm>
          <a:off x="4673600" y="713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100965</xdr:rowOff>
    </xdr:from>
    <xdr:to>
      <xdr:col>24</xdr:col>
      <xdr:colOff>152400</xdr:colOff>
      <xdr:row>41</xdr:row>
      <xdr:rowOff>100965</xdr:rowOff>
    </xdr:to>
    <xdr:cxnSp macro="">
      <xdr:nvCxnSpPr>
        <xdr:cNvPr id="58" name="直線コネクタ 57">
          <a:extLst>
            <a:ext uri="{FF2B5EF4-FFF2-40B4-BE49-F238E27FC236}">
              <a16:creationId xmlns:a16="http://schemas.microsoft.com/office/drawing/2014/main" id="{A7B0EACE-769D-405D-9F98-24AAFBE891CB}"/>
            </a:ext>
          </a:extLst>
        </xdr:cNvPr>
        <xdr:cNvCxnSpPr/>
      </xdr:nvCxnSpPr>
      <xdr:spPr>
        <a:xfrm>
          <a:off x="4546600" y="7130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41927</xdr:rowOff>
    </xdr:from>
    <xdr:ext cx="405111" cy="259045"/>
    <xdr:sp macro="" textlink="">
      <xdr:nvSpPr>
        <xdr:cNvPr id="59" name="【図書館】&#10;有形固定資産減価償却率最大値テキスト">
          <a:extLst>
            <a:ext uri="{FF2B5EF4-FFF2-40B4-BE49-F238E27FC236}">
              <a16:creationId xmlns:a16="http://schemas.microsoft.com/office/drawing/2014/main" id="{F1C08035-64C3-4493-9262-535D16AEB76D}"/>
            </a:ext>
          </a:extLst>
        </xdr:cNvPr>
        <xdr:cNvSpPr txBox="1"/>
      </xdr:nvSpPr>
      <xdr:spPr>
        <a:xfrm>
          <a:off x="4673600" y="5699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95250</xdr:rowOff>
    </xdr:from>
    <xdr:to>
      <xdr:col>24</xdr:col>
      <xdr:colOff>152400</xdr:colOff>
      <xdr:row>34</xdr:row>
      <xdr:rowOff>95250</xdr:rowOff>
    </xdr:to>
    <xdr:cxnSp macro="">
      <xdr:nvCxnSpPr>
        <xdr:cNvPr id="60" name="直線コネクタ 59">
          <a:extLst>
            <a:ext uri="{FF2B5EF4-FFF2-40B4-BE49-F238E27FC236}">
              <a16:creationId xmlns:a16="http://schemas.microsoft.com/office/drawing/2014/main" id="{CC95ADBE-1C37-4F33-B826-CDB20D474ECA}"/>
            </a:ext>
          </a:extLst>
        </xdr:cNvPr>
        <xdr:cNvCxnSpPr/>
      </xdr:nvCxnSpPr>
      <xdr:spPr>
        <a:xfrm>
          <a:off x="4546600" y="592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156862</xdr:rowOff>
    </xdr:from>
    <xdr:ext cx="405111" cy="259045"/>
    <xdr:sp macro="" textlink="">
      <xdr:nvSpPr>
        <xdr:cNvPr id="61" name="【図書館】&#10;有形固定資産減価償却率平均値テキスト">
          <a:extLst>
            <a:ext uri="{FF2B5EF4-FFF2-40B4-BE49-F238E27FC236}">
              <a16:creationId xmlns:a16="http://schemas.microsoft.com/office/drawing/2014/main" id="{39DF96D3-1898-4FD6-8840-1A1256DD4AF3}"/>
            </a:ext>
          </a:extLst>
        </xdr:cNvPr>
        <xdr:cNvSpPr txBox="1"/>
      </xdr:nvSpPr>
      <xdr:spPr>
        <a:xfrm>
          <a:off x="4673600" y="6500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133985</xdr:rowOff>
    </xdr:from>
    <xdr:to>
      <xdr:col>24</xdr:col>
      <xdr:colOff>114300</xdr:colOff>
      <xdr:row>39</xdr:row>
      <xdr:rowOff>64135</xdr:rowOff>
    </xdr:to>
    <xdr:sp macro="" textlink="">
      <xdr:nvSpPr>
        <xdr:cNvPr id="62" name="フローチャート: 判断 61">
          <a:extLst>
            <a:ext uri="{FF2B5EF4-FFF2-40B4-BE49-F238E27FC236}">
              <a16:creationId xmlns:a16="http://schemas.microsoft.com/office/drawing/2014/main" id="{C9142FB1-04C2-42C0-964E-40B776005F44}"/>
            </a:ext>
          </a:extLst>
        </xdr:cNvPr>
        <xdr:cNvSpPr/>
      </xdr:nvSpPr>
      <xdr:spPr>
        <a:xfrm>
          <a:off x="4584700" y="664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48260</xdr:rowOff>
    </xdr:from>
    <xdr:to>
      <xdr:col>20</xdr:col>
      <xdr:colOff>38100</xdr:colOff>
      <xdr:row>39</xdr:row>
      <xdr:rowOff>149860</xdr:rowOff>
    </xdr:to>
    <xdr:sp macro="" textlink="">
      <xdr:nvSpPr>
        <xdr:cNvPr id="63" name="フローチャート: 判断 62">
          <a:extLst>
            <a:ext uri="{FF2B5EF4-FFF2-40B4-BE49-F238E27FC236}">
              <a16:creationId xmlns:a16="http://schemas.microsoft.com/office/drawing/2014/main" id="{0C8408CC-41C2-41B2-8103-FB23B90477A0}"/>
            </a:ext>
          </a:extLst>
        </xdr:cNvPr>
        <xdr:cNvSpPr/>
      </xdr:nvSpPr>
      <xdr:spPr>
        <a:xfrm>
          <a:off x="3746500" y="673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84455</xdr:rowOff>
    </xdr:from>
    <xdr:to>
      <xdr:col>15</xdr:col>
      <xdr:colOff>101600</xdr:colOff>
      <xdr:row>40</xdr:row>
      <xdr:rowOff>14605</xdr:rowOff>
    </xdr:to>
    <xdr:sp macro="" textlink="">
      <xdr:nvSpPr>
        <xdr:cNvPr id="64" name="フローチャート: 判断 63">
          <a:extLst>
            <a:ext uri="{FF2B5EF4-FFF2-40B4-BE49-F238E27FC236}">
              <a16:creationId xmlns:a16="http://schemas.microsoft.com/office/drawing/2014/main" id="{D6AED3FD-B048-4C47-888D-7F33936C0D29}"/>
            </a:ext>
          </a:extLst>
        </xdr:cNvPr>
        <xdr:cNvSpPr/>
      </xdr:nvSpPr>
      <xdr:spPr>
        <a:xfrm>
          <a:off x="2857500" y="6771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39</xdr:row>
      <xdr:rowOff>61595</xdr:rowOff>
    </xdr:from>
    <xdr:to>
      <xdr:col>10</xdr:col>
      <xdr:colOff>165100</xdr:colOff>
      <xdr:row>39</xdr:row>
      <xdr:rowOff>163195</xdr:rowOff>
    </xdr:to>
    <xdr:sp macro="" textlink="">
      <xdr:nvSpPr>
        <xdr:cNvPr id="65" name="フローチャート: 判断 64">
          <a:extLst>
            <a:ext uri="{FF2B5EF4-FFF2-40B4-BE49-F238E27FC236}">
              <a16:creationId xmlns:a16="http://schemas.microsoft.com/office/drawing/2014/main" id="{04529DBD-CA38-4DCF-AE0A-9700FCD4EA29}"/>
            </a:ext>
          </a:extLst>
        </xdr:cNvPr>
        <xdr:cNvSpPr/>
      </xdr:nvSpPr>
      <xdr:spPr>
        <a:xfrm>
          <a:off x="1968500" y="674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87455AE2-4698-4AEA-A860-29E64245FF4E}"/>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5FA88AD9-0FFE-4DD4-918D-0590CB34EAA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5569E8AB-CAB3-4536-9EA1-6C2771ED2CA4}"/>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5B725E65-3BCB-455B-B00F-5C071C597D57}"/>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B9279079-CCC3-43AF-9875-C353DFC91FED}"/>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137795</xdr:rowOff>
    </xdr:from>
    <xdr:to>
      <xdr:col>24</xdr:col>
      <xdr:colOff>114300</xdr:colOff>
      <xdr:row>40</xdr:row>
      <xdr:rowOff>67945</xdr:rowOff>
    </xdr:to>
    <xdr:sp macro="" textlink="">
      <xdr:nvSpPr>
        <xdr:cNvPr id="71" name="楕円 70">
          <a:extLst>
            <a:ext uri="{FF2B5EF4-FFF2-40B4-BE49-F238E27FC236}">
              <a16:creationId xmlns:a16="http://schemas.microsoft.com/office/drawing/2014/main" id="{EB854763-B8BE-4FFA-9C43-E9162552C418}"/>
            </a:ext>
          </a:extLst>
        </xdr:cNvPr>
        <xdr:cNvSpPr/>
      </xdr:nvSpPr>
      <xdr:spPr>
        <a:xfrm>
          <a:off x="4584700" y="682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116222</xdr:rowOff>
    </xdr:from>
    <xdr:ext cx="405111" cy="259045"/>
    <xdr:sp macro="" textlink="">
      <xdr:nvSpPr>
        <xdr:cNvPr id="72" name="【図書館】&#10;有形固定資産減価償却率該当値テキスト">
          <a:extLst>
            <a:ext uri="{FF2B5EF4-FFF2-40B4-BE49-F238E27FC236}">
              <a16:creationId xmlns:a16="http://schemas.microsoft.com/office/drawing/2014/main" id="{B3A3DB09-1279-428B-870D-CF8926806177}"/>
            </a:ext>
          </a:extLst>
        </xdr:cNvPr>
        <xdr:cNvSpPr txBox="1"/>
      </xdr:nvSpPr>
      <xdr:spPr>
        <a:xfrm>
          <a:off x="4673600" y="6802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107315</xdr:rowOff>
    </xdr:from>
    <xdr:to>
      <xdr:col>20</xdr:col>
      <xdr:colOff>38100</xdr:colOff>
      <xdr:row>40</xdr:row>
      <xdr:rowOff>37465</xdr:rowOff>
    </xdr:to>
    <xdr:sp macro="" textlink="">
      <xdr:nvSpPr>
        <xdr:cNvPr id="73" name="楕円 72">
          <a:extLst>
            <a:ext uri="{FF2B5EF4-FFF2-40B4-BE49-F238E27FC236}">
              <a16:creationId xmlns:a16="http://schemas.microsoft.com/office/drawing/2014/main" id="{36D353EC-CB10-45AF-9E9F-ACAB151DB0FF}"/>
            </a:ext>
          </a:extLst>
        </xdr:cNvPr>
        <xdr:cNvSpPr/>
      </xdr:nvSpPr>
      <xdr:spPr>
        <a:xfrm>
          <a:off x="3746500" y="679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158115</xdr:rowOff>
    </xdr:from>
    <xdr:to>
      <xdr:col>24</xdr:col>
      <xdr:colOff>63500</xdr:colOff>
      <xdr:row>40</xdr:row>
      <xdr:rowOff>17145</xdr:rowOff>
    </xdr:to>
    <xdr:cxnSp macro="">
      <xdr:nvCxnSpPr>
        <xdr:cNvPr id="74" name="直線コネクタ 73">
          <a:extLst>
            <a:ext uri="{FF2B5EF4-FFF2-40B4-BE49-F238E27FC236}">
              <a16:creationId xmlns:a16="http://schemas.microsoft.com/office/drawing/2014/main" id="{A3700AFB-E044-41D3-84FC-0BB3F1D9BDD8}"/>
            </a:ext>
          </a:extLst>
        </xdr:cNvPr>
        <xdr:cNvCxnSpPr/>
      </xdr:nvCxnSpPr>
      <xdr:spPr>
        <a:xfrm>
          <a:off x="3797300" y="684466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149225</xdr:rowOff>
    </xdr:from>
    <xdr:to>
      <xdr:col>15</xdr:col>
      <xdr:colOff>101600</xdr:colOff>
      <xdr:row>40</xdr:row>
      <xdr:rowOff>79375</xdr:rowOff>
    </xdr:to>
    <xdr:sp macro="" textlink="">
      <xdr:nvSpPr>
        <xdr:cNvPr id="75" name="楕円 74">
          <a:extLst>
            <a:ext uri="{FF2B5EF4-FFF2-40B4-BE49-F238E27FC236}">
              <a16:creationId xmlns:a16="http://schemas.microsoft.com/office/drawing/2014/main" id="{52FC82B7-9467-4986-880C-3077D277A263}"/>
            </a:ext>
          </a:extLst>
        </xdr:cNvPr>
        <xdr:cNvSpPr/>
      </xdr:nvSpPr>
      <xdr:spPr>
        <a:xfrm>
          <a:off x="2857500" y="683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158115</xdr:rowOff>
    </xdr:from>
    <xdr:to>
      <xdr:col>19</xdr:col>
      <xdr:colOff>177800</xdr:colOff>
      <xdr:row>40</xdr:row>
      <xdr:rowOff>28575</xdr:rowOff>
    </xdr:to>
    <xdr:cxnSp macro="">
      <xdr:nvCxnSpPr>
        <xdr:cNvPr id="76" name="直線コネクタ 75">
          <a:extLst>
            <a:ext uri="{FF2B5EF4-FFF2-40B4-BE49-F238E27FC236}">
              <a16:creationId xmlns:a16="http://schemas.microsoft.com/office/drawing/2014/main" id="{DFF92EDB-EB95-42F8-8C86-A301E6DE5FFA}"/>
            </a:ext>
          </a:extLst>
        </xdr:cNvPr>
        <xdr:cNvCxnSpPr/>
      </xdr:nvCxnSpPr>
      <xdr:spPr>
        <a:xfrm flipV="1">
          <a:off x="2908300" y="684466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166387</xdr:rowOff>
    </xdr:from>
    <xdr:ext cx="405111" cy="259045"/>
    <xdr:sp macro="" textlink="">
      <xdr:nvSpPr>
        <xdr:cNvPr id="77" name="n_1aveValue【図書館】&#10;有形固定資産減価償却率">
          <a:extLst>
            <a:ext uri="{FF2B5EF4-FFF2-40B4-BE49-F238E27FC236}">
              <a16:creationId xmlns:a16="http://schemas.microsoft.com/office/drawing/2014/main" id="{6520E2A0-9B6A-4BAC-9BA8-F2589194B68D}"/>
            </a:ext>
          </a:extLst>
        </xdr:cNvPr>
        <xdr:cNvSpPr txBox="1"/>
      </xdr:nvSpPr>
      <xdr:spPr>
        <a:xfrm>
          <a:off x="3582044" y="6510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31132</xdr:rowOff>
    </xdr:from>
    <xdr:ext cx="405111" cy="259045"/>
    <xdr:sp macro="" textlink="">
      <xdr:nvSpPr>
        <xdr:cNvPr id="78" name="n_2aveValue【図書館】&#10;有形固定資産減価償却率">
          <a:extLst>
            <a:ext uri="{FF2B5EF4-FFF2-40B4-BE49-F238E27FC236}">
              <a16:creationId xmlns:a16="http://schemas.microsoft.com/office/drawing/2014/main" id="{CAC8D1AF-323B-4C48-8971-CB0EC358B2E5}"/>
            </a:ext>
          </a:extLst>
        </xdr:cNvPr>
        <xdr:cNvSpPr txBox="1"/>
      </xdr:nvSpPr>
      <xdr:spPr>
        <a:xfrm>
          <a:off x="2705744" y="6546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8272</xdr:rowOff>
    </xdr:from>
    <xdr:ext cx="405111" cy="259045"/>
    <xdr:sp macro="" textlink="">
      <xdr:nvSpPr>
        <xdr:cNvPr id="79" name="n_3aveValue【図書館】&#10;有形固定資産減価償却率">
          <a:extLst>
            <a:ext uri="{FF2B5EF4-FFF2-40B4-BE49-F238E27FC236}">
              <a16:creationId xmlns:a16="http://schemas.microsoft.com/office/drawing/2014/main" id="{4616D00F-D4F4-4B21-B90F-D7EA21DF92DF}"/>
            </a:ext>
          </a:extLst>
        </xdr:cNvPr>
        <xdr:cNvSpPr txBox="1"/>
      </xdr:nvSpPr>
      <xdr:spPr>
        <a:xfrm>
          <a:off x="1816744" y="6523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28592</xdr:rowOff>
    </xdr:from>
    <xdr:ext cx="405111" cy="259045"/>
    <xdr:sp macro="" textlink="">
      <xdr:nvSpPr>
        <xdr:cNvPr id="80" name="n_1mainValue【図書館】&#10;有形固定資産減価償却率">
          <a:extLst>
            <a:ext uri="{FF2B5EF4-FFF2-40B4-BE49-F238E27FC236}">
              <a16:creationId xmlns:a16="http://schemas.microsoft.com/office/drawing/2014/main" id="{6B1EF1F6-6FE6-40E2-82BC-6BB6409442EE}"/>
            </a:ext>
          </a:extLst>
        </xdr:cNvPr>
        <xdr:cNvSpPr txBox="1"/>
      </xdr:nvSpPr>
      <xdr:spPr>
        <a:xfrm>
          <a:off x="3582044" y="6886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70502</xdr:rowOff>
    </xdr:from>
    <xdr:ext cx="405111" cy="259045"/>
    <xdr:sp macro="" textlink="">
      <xdr:nvSpPr>
        <xdr:cNvPr id="81" name="n_2mainValue【図書館】&#10;有形固定資産減価償却率">
          <a:extLst>
            <a:ext uri="{FF2B5EF4-FFF2-40B4-BE49-F238E27FC236}">
              <a16:creationId xmlns:a16="http://schemas.microsoft.com/office/drawing/2014/main" id="{A6580BFA-BD81-4ECC-99D2-33E10C8EF436}"/>
            </a:ext>
          </a:extLst>
        </xdr:cNvPr>
        <xdr:cNvSpPr txBox="1"/>
      </xdr:nvSpPr>
      <xdr:spPr>
        <a:xfrm>
          <a:off x="2705744" y="692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a:extLst>
            <a:ext uri="{FF2B5EF4-FFF2-40B4-BE49-F238E27FC236}">
              <a16:creationId xmlns:a16="http://schemas.microsoft.com/office/drawing/2014/main" id="{B3931B07-4165-4216-94F7-4529021F629B}"/>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a:extLst>
            <a:ext uri="{FF2B5EF4-FFF2-40B4-BE49-F238E27FC236}">
              <a16:creationId xmlns:a16="http://schemas.microsoft.com/office/drawing/2014/main" id="{6DABFB2B-873E-4062-B9BD-158347256527}"/>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a:extLst>
            <a:ext uri="{FF2B5EF4-FFF2-40B4-BE49-F238E27FC236}">
              <a16:creationId xmlns:a16="http://schemas.microsoft.com/office/drawing/2014/main" id="{68923A50-030A-4452-BD7D-8D5B4319DC1E}"/>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a:extLst>
            <a:ext uri="{FF2B5EF4-FFF2-40B4-BE49-F238E27FC236}">
              <a16:creationId xmlns:a16="http://schemas.microsoft.com/office/drawing/2014/main" id="{A5D852EE-099A-4635-A632-C6ED2935F1EC}"/>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a:extLst>
            <a:ext uri="{FF2B5EF4-FFF2-40B4-BE49-F238E27FC236}">
              <a16:creationId xmlns:a16="http://schemas.microsoft.com/office/drawing/2014/main" id="{C0F4ADE2-3BD0-4E5A-ADF0-50DFAD60CDDC}"/>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a:extLst>
            <a:ext uri="{FF2B5EF4-FFF2-40B4-BE49-F238E27FC236}">
              <a16:creationId xmlns:a16="http://schemas.microsoft.com/office/drawing/2014/main" id="{B25008F3-E396-454F-BDA8-BAFD287AB184}"/>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a:extLst>
            <a:ext uri="{FF2B5EF4-FFF2-40B4-BE49-F238E27FC236}">
              <a16:creationId xmlns:a16="http://schemas.microsoft.com/office/drawing/2014/main" id="{8D6C8A31-E1E9-4AD8-95D2-C66148146319}"/>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a:extLst>
            <a:ext uri="{FF2B5EF4-FFF2-40B4-BE49-F238E27FC236}">
              <a16:creationId xmlns:a16="http://schemas.microsoft.com/office/drawing/2014/main" id="{E5E4DBDE-6249-4003-A157-1A594445F3D1}"/>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0" name="テキスト ボックス 89">
          <a:extLst>
            <a:ext uri="{FF2B5EF4-FFF2-40B4-BE49-F238E27FC236}">
              <a16:creationId xmlns:a16="http://schemas.microsoft.com/office/drawing/2014/main" id="{D5737EBB-D88E-40D7-9662-680166F20278}"/>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a:extLst>
            <a:ext uri="{FF2B5EF4-FFF2-40B4-BE49-F238E27FC236}">
              <a16:creationId xmlns:a16="http://schemas.microsoft.com/office/drawing/2014/main" id="{710EE022-656A-454F-A3FA-656C6957E288}"/>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2" name="直線コネクタ 91">
          <a:extLst>
            <a:ext uri="{FF2B5EF4-FFF2-40B4-BE49-F238E27FC236}">
              <a16:creationId xmlns:a16="http://schemas.microsoft.com/office/drawing/2014/main" id="{19F88F36-9573-469D-A6B5-DE973F5D9D6A}"/>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3" name="テキスト ボックス 92">
          <a:extLst>
            <a:ext uri="{FF2B5EF4-FFF2-40B4-BE49-F238E27FC236}">
              <a16:creationId xmlns:a16="http://schemas.microsoft.com/office/drawing/2014/main" id="{83392704-AFFF-4C0B-8F78-D75F10AFAF29}"/>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4" name="直線コネクタ 93">
          <a:extLst>
            <a:ext uri="{FF2B5EF4-FFF2-40B4-BE49-F238E27FC236}">
              <a16:creationId xmlns:a16="http://schemas.microsoft.com/office/drawing/2014/main" id="{014C5CB3-D902-48D7-AE0E-2A2B3216A15F}"/>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5" name="テキスト ボックス 94">
          <a:extLst>
            <a:ext uri="{FF2B5EF4-FFF2-40B4-BE49-F238E27FC236}">
              <a16:creationId xmlns:a16="http://schemas.microsoft.com/office/drawing/2014/main" id="{7EC6E92B-76F4-47EB-A319-90C3E791786C}"/>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6" name="直線コネクタ 95">
          <a:extLst>
            <a:ext uri="{FF2B5EF4-FFF2-40B4-BE49-F238E27FC236}">
              <a16:creationId xmlns:a16="http://schemas.microsoft.com/office/drawing/2014/main" id="{7EFBE408-700B-48F8-B8DF-7AE5AE53CEA9}"/>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7" name="テキスト ボックス 96">
          <a:extLst>
            <a:ext uri="{FF2B5EF4-FFF2-40B4-BE49-F238E27FC236}">
              <a16:creationId xmlns:a16="http://schemas.microsoft.com/office/drawing/2014/main" id="{D57E0B31-C824-4C4C-9BEA-7ADC81D216E8}"/>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8" name="直線コネクタ 97">
          <a:extLst>
            <a:ext uri="{FF2B5EF4-FFF2-40B4-BE49-F238E27FC236}">
              <a16:creationId xmlns:a16="http://schemas.microsoft.com/office/drawing/2014/main" id="{64A6E167-0A6D-470F-A44C-8851B3A40ED4}"/>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9" name="テキスト ボックス 98">
          <a:extLst>
            <a:ext uri="{FF2B5EF4-FFF2-40B4-BE49-F238E27FC236}">
              <a16:creationId xmlns:a16="http://schemas.microsoft.com/office/drawing/2014/main" id="{DDB6B403-E92C-4CED-BEFC-A9544C40AF5C}"/>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a:extLst>
            <a:ext uri="{FF2B5EF4-FFF2-40B4-BE49-F238E27FC236}">
              <a16:creationId xmlns:a16="http://schemas.microsoft.com/office/drawing/2014/main" id="{DB0E71BE-9484-43FE-95ED-3FB993A6F79C}"/>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1" name="テキスト ボックス 100">
          <a:extLst>
            <a:ext uri="{FF2B5EF4-FFF2-40B4-BE49-F238E27FC236}">
              <a16:creationId xmlns:a16="http://schemas.microsoft.com/office/drawing/2014/main" id="{A8B01486-DD25-494B-B51D-1193A5457DC6}"/>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図書館】&#10;一人当たり面積グラフ枠">
          <a:extLst>
            <a:ext uri="{FF2B5EF4-FFF2-40B4-BE49-F238E27FC236}">
              <a16:creationId xmlns:a16="http://schemas.microsoft.com/office/drawing/2014/main" id="{09437BDA-13E7-4778-A936-ED99389B34A1}"/>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87630</xdr:rowOff>
    </xdr:from>
    <xdr:to>
      <xdr:col>54</xdr:col>
      <xdr:colOff>189865</xdr:colOff>
      <xdr:row>40</xdr:row>
      <xdr:rowOff>99060</xdr:rowOff>
    </xdr:to>
    <xdr:cxnSp macro="">
      <xdr:nvCxnSpPr>
        <xdr:cNvPr id="103" name="直線コネクタ 102">
          <a:extLst>
            <a:ext uri="{FF2B5EF4-FFF2-40B4-BE49-F238E27FC236}">
              <a16:creationId xmlns:a16="http://schemas.microsoft.com/office/drawing/2014/main" id="{A03517AB-796C-4948-ABF3-D361C1C4067C}"/>
            </a:ext>
          </a:extLst>
        </xdr:cNvPr>
        <xdr:cNvCxnSpPr/>
      </xdr:nvCxnSpPr>
      <xdr:spPr>
        <a:xfrm flipV="1">
          <a:off x="10476865" y="574548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102887</xdr:rowOff>
    </xdr:from>
    <xdr:ext cx="469744" cy="259045"/>
    <xdr:sp macro="" textlink="">
      <xdr:nvSpPr>
        <xdr:cNvPr id="104" name="【図書館】&#10;一人当たり面積最小値テキスト">
          <a:extLst>
            <a:ext uri="{FF2B5EF4-FFF2-40B4-BE49-F238E27FC236}">
              <a16:creationId xmlns:a16="http://schemas.microsoft.com/office/drawing/2014/main" id="{4DFA420C-1E4B-415D-B18E-2886B9D90758}"/>
            </a:ext>
          </a:extLst>
        </xdr:cNvPr>
        <xdr:cNvSpPr txBox="1"/>
      </xdr:nvSpPr>
      <xdr:spPr>
        <a:xfrm>
          <a:off x="10515600" y="696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99060</xdr:rowOff>
    </xdr:from>
    <xdr:to>
      <xdr:col>55</xdr:col>
      <xdr:colOff>88900</xdr:colOff>
      <xdr:row>40</xdr:row>
      <xdr:rowOff>99060</xdr:rowOff>
    </xdr:to>
    <xdr:cxnSp macro="">
      <xdr:nvCxnSpPr>
        <xdr:cNvPr id="105" name="直線コネクタ 104">
          <a:extLst>
            <a:ext uri="{FF2B5EF4-FFF2-40B4-BE49-F238E27FC236}">
              <a16:creationId xmlns:a16="http://schemas.microsoft.com/office/drawing/2014/main" id="{8C07F8B8-AD06-421C-B42D-B227397C0E25}"/>
            </a:ext>
          </a:extLst>
        </xdr:cNvPr>
        <xdr:cNvCxnSpPr/>
      </xdr:nvCxnSpPr>
      <xdr:spPr>
        <a:xfrm>
          <a:off x="10388600" y="695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34307</xdr:rowOff>
    </xdr:from>
    <xdr:ext cx="469744" cy="259045"/>
    <xdr:sp macro="" textlink="">
      <xdr:nvSpPr>
        <xdr:cNvPr id="106" name="【図書館】&#10;一人当たり面積最大値テキスト">
          <a:extLst>
            <a:ext uri="{FF2B5EF4-FFF2-40B4-BE49-F238E27FC236}">
              <a16:creationId xmlns:a16="http://schemas.microsoft.com/office/drawing/2014/main" id="{B8604638-339B-438E-AEA4-C39FBB59E230}"/>
            </a:ext>
          </a:extLst>
        </xdr:cNvPr>
        <xdr:cNvSpPr txBox="1"/>
      </xdr:nvSpPr>
      <xdr:spPr>
        <a:xfrm>
          <a:off x="10515600" y="552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87630</xdr:rowOff>
    </xdr:from>
    <xdr:to>
      <xdr:col>55</xdr:col>
      <xdr:colOff>88900</xdr:colOff>
      <xdr:row>33</xdr:row>
      <xdr:rowOff>87630</xdr:rowOff>
    </xdr:to>
    <xdr:cxnSp macro="">
      <xdr:nvCxnSpPr>
        <xdr:cNvPr id="107" name="直線コネクタ 106">
          <a:extLst>
            <a:ext uri="{FF2B5EF4-FFF2-40B4-BE49-F238E27FC236}">
              <a16:creationId xmlns:a16="http://schemas.microsoft.com/office/drawing/2014/main" id="{BDFE5AE5-F49E-4B0D-AE72-7DD1072455C3}"/>
            </a:ext>
          </a:extLst>
        </xdr:cNvPr>
        <xdr:cNvCxnSpPr/>
      </xdr:nvCxnSpPr>
      <xdr:spPr>
        <a:xfrm>
          <a:off x="10388600" y="574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151147</xdr:rowOff>
    </xdr:from>
    <xdr:ext cx="469744" cy="259045"/>
    <xdr:sp macro="" textlink="">
      <xdr:nvSpPr>
        <xdr:cNvPr id="108" name="【図書館】&#10;一人当たり面積平均値テキスト">
          <a:extLst>
            <a:ext uri="{FF2B5EF4-FFF2-40B4-BE49-F238E27FC236}">
              <a16:creationId xmlns:a16="http://schemas.microsoft.com/office/drawing/2014/main" id="{A2B06149-5D80-4991-8D09-7062071AAB07}"/>
            </a:ext>
          </a:extLst>
        </xdr:cNvPr>
        <xdr:cNvSpPr txBox="1"/>
      </xdr:nvSpPr>
      <xdr:spPr>
        <a:xfrm>
          <a:off x="10515600" y="6323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128270</xdr:rowOff>
    </xdr:from>
    <xdr:to>
      <xdr:col>55</xdr:col>
      <xdr:colOff>50800</xdr:colOff>
      <xdr:row>38</xdr:row>
      <xdr:rowOff>58420</xdr:rowOff>
    </xdr:to>
    <xdr:sp macro="" textlink="">
      <xdr:nvSpPr>
        <xdr:cNvPr id="109" name="フローチャート: 判断 108">
          <a:extLst>
            <a:ext uri="{FF2B5EF4-FFF2-40B4-BE49-F238E27FC236}">
              <a16:creationId xmlns:a16="http://schemas.microsoft.com/office/drawing/2014/main" id="{C53D73CC-D89A-41E9-B77A-AB6DF10662EA}"/>
            </a:ext>
          </a:extLst>
        </xdr:cNvPr>
        <xdr:cNvSpPr/>
      </xdr:nvSpPr>
      <xdr:spPr>
        <a:xfrm>
          <a:off x="104267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128270</xdr:rowOff>
    </xdr:from>
    <xdr:to>
      <xdr:col>50</xdr:col>
      <xdr:colOff>165100</xdr:colOff>
      <xdr:row>38</xdr:row>
      <xdr:rowOff>58420</xdr:rowOff>
    </xdr:to>
    <xdr:sp macro="" textlink="">
      <xdr:nvSpPr>
        <xdr:cNvPr id="110" name="フローチャート: 判断 109">
          <a:extLst>
            <a:ext uri="{FF2B5EF4-FFF2-40B4-BE49-F238E27FC236}">
              <a16:creationId xmlns:a16="http://schemas.microsoft.com/office/drawing/2014/main" id="{3F3D7550-34D5-4CA2-8A1B-19B26DF9A5A7}"/>
            </a:ext>
          </a:extLst>
        </xdr:cNvPr>
        <xdr:cNvSpPr/>
      </xdr:nvSpPr>
      <xdr:spPr>
        <a:xfrm>
          <a:off x="9588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151130</xdr:rowOff>
    </xdr:from>
    <xdr:to>
      <xdr:col>46</xdr:col>
      <xdr:colOff>38100</xdr:colOff>
      <xdr:row>38</xdr:row>
      <xdr:rowOff>81280</xdr:rowOff>
    </xdr:to>
    <xdr:sp macro="" textlink="">
      <xdr:nvSpPr>
        <xdr:cNvPr id="111" name="フローチャート: 判断 110">
          <a:extLst>
            <a:ext uri="{FF2B5EF4-FFF2-40B4-BE49-F238E27FC236}">
              <a16:creationId xmlns:a16="http://schemas.microsoft.com/office/drawing/2014/main" id="{A276D3E7-513F-4C2D-A46A-3FA67AC49FED}"/>
            </a:ext>
          </a:extLst>
        </xdr:cNvPr>
        <xdr:cNvSpPr/>
      </xdr:nvSpPr>
      <xdr:spPr>
        <a:xfrm>
          <a:off x="8699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25400</xdr:rowOff>
    </xdr:from>
    <xdr:to>
      <xdr:col>41</xdr:col>
      <xdr:colOff>101600</xdr:colOff>
      <xdr:row>38</xdr:row>
      <xdr:rowOff>127000</xdr:rowOff>
    </xdr:to>
    <xdr:sp macro="" textlink="">
      <xdr:nvSpPr>
        <xdr:cNvPr id="112" name="フローチャート: 判断 111">
          <a:extLst>
            <a:ext uri="{FF2B5EF4-FFF2-40B4-BE49-F238E27FC236}">
              <a16:creationId xmlns:a16="http://schemas.microsoft.com/office/drawing/2014/main" id="{CD73A877-6B6D-4612-92B9-950975097335}"/>
            </a:ext>
          </a:extLst>
        </xdr:cNvPr>
        <xdr:cNvSpPr/>
      </xdr:nvSpPr>
      <xdr:spPr>
        <a:xfrm>
          <a:off x="7810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A4603EC3-5E3D-4A6C-A35E-874093FC045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2D919CD9-5DCE-40D4-A59B-254BE8155498}"/>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C45E9B60-00C6-4703-A377-4E586D7A6F09}"/>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37305312-1487-4E7C-9193-59848FE7EDB6}"/>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E4D3709F-072A-4160-90C2-EA15E79EABF7}"/>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59690</xdr:rowOff>
    </xdr:from>
    <xdr:to>
      <xdr:col>55</xdr:col>
      <xdr:colOff>50800</xdr:colOff>
      <xdr:row>39</xdr:row>
      <xdr:rowOff>161290</xdr:rowOff>
    </xdr:to>
    <xdr:sp macro="" textlink="">
      <xdr:nvSpPr>
        <xdr:cNvPr id="118" name="楕円 117">
          <a:extLst>
            <a:ext uri="{FF2B5EF4-FFF2-40B4-BE49-F238E27FC236}">
              <a16:creationId xmlns:a16="http://schemas.microsoft.com/office/drawing/2014/main" id="{6EA40DAE-EF4A-4132-B19B-3E1D97969E0C}"/>
            </a:ext>
          </a:extLst>
        </xdr:cNvPr>
        <xdr:cNvSpPr/>
      </xdr:nvSpPr>
      <xdr:spPr>
        <a:xfrm>
          <a:off x="104267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38117</xdr:rowOff>
    </xdr:from>
    <xdr:ext cx="469744" cy="259045"/>
    <xdr:sp macro="" textlink="">
      <xdr:nvSpPr>
        <xdr:cNvPr id="119" name="【図書館】&#10;一人当たり面積該当値テキスト">
          <a:extLst>
            <a:ext uri="{FF2B5EF4-FFF2-40B4-BE49-F238E27FC236}">
              <a16:creationId xmlns:a16="http://schemas.microsoft.com/office/drawing/2014/main" id="{D160A124-28A0-46CD-BE3E-3C041ED347DC}"/>
            </a:ext>
          </a:extLst>
        </xdr:cNvPr>
        <xdr:cNvSpPr txBox="1"/>
      </xdr:nvSpPr>
      <xdr:spPr>
        <a:xfrm>
          <a:off x="10515600" y="672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59690</xdr:rowOff>
    </xdr:from>
    <xdr:to>
      <xdr:col>50</xdr:col>
      <xdr:colOff>165100</xdr:colOff>
      <xdr:row>39</xdr:row>
      <xdr:rowOff>161290</xdr:rowOff>
    </xdr:to>
    <xdr:sp macro="" textlink="">
      <xdr:nvSpPr>
        <xdr:cNvPr id="120" name="楕円 119">
          <a:extLst>
            <a:ext uri="{FF2B5EF4-FFF2-40B4-BE49-F238E27FC236}">
              <a16:creationId xmlns:a16="http://schemas.microsoft.com/office/drawing/2014/main" id="{C6255CF9-7780-4B8E-AB25-55416E242674}"/>
            </a:ext>
          </a:extLst>
        </xdr:cNvPr>
        <xdr:cNvSpPr/>
      </xdr:nvSpPr>
      <xdr:spPr>
        <a:xfrm>
          <a:off x="9588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110490</xdr:rowOff>
    </xdr:from>
    <xdr:to>
      <xdr:col>55</xdr:col>
      <xdr:colOff>0</xdr:colOff>
      <xdr:row>39</xdr:row>
      <xdr:rowOff>110490</xdr:rowOff>
    </xdr:to>
    <xdr:cxnSp macro="">
      <xdr:nvCxnSpPr>
        <xdr:cNvPr id="121" name="直線コネクタ 120">
          <a:extLst>
            <a:ext uri="{FF2B5EF4-FFF2-40B4-BE49-F238E27FC236}">
              <a16:creationId xmlns:a16="http://schemas.microsoft.com/office/drawing/2014/main" id="{5C795640-4EC9-405B-BEFB-0A601FDC358C}"/>
            </a:ext>
          </a:extLst>
        </xdr:cNvPr>
        <xdr:cNvCxnSpPr/>
      </xdr:nvCxnSpPr>
      <xdr:spPr>
        <a:xfrm>
          <a:off x="9639300" y="67970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59690</xdr:rowOff>
    </xdr:from>
    <xdr:to>
      <xdr:col>46</xdr:col>
      <xdr:colOff>38100</xdr:colOff>
      <xdr:row>39</xdr:row>
      <xdr:rowOff>161290</xdr:rowOff>
    </xdr:to>
    <xdr:sp macro="" textlink="">
      <xdr:nvSpPr>
        <xdr:cNvPr id="122" name="楕円 121">
          <a:extLst>
            <a:ext uri="{FF2B5EF4-FFF2-40B4-BE49-F238E27FC236}">
              <a16:creationId xmlns:a16="http://schemas.microsoft.com/office/drawing/2014/main" id="{C036FC41-DA3F-4B01-BEF3-A5A8414DA5D8}"/>
            </a:ext>
          </a:extLst>
        </xdr:cNvPr>
        <xdr:cNvSpPr/>
      </xdr:nvSpPr>
      <xdr:spPr>
        <a:xfrm>
          <a:off x="8699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110490</xdr:rowOff>
    </xdr:from>
    <xdr:to>
      <xdr:col>50</xdr:col>
      <xdr:colOff>114300</xdr:colOff>
      <xdr:row>39</xdr:row>
      <xdr:rowOff>110490</xdr:rowOff>
    </xdr:to>
    <xdr:cxnSp macro="">
      <xdr:nvCxnSpPr>
        <xdr:cNvPr id="123" name="直線コネクタ 122">
          <a:extLst>
            <a:ext uri="{FF2B5EF4-FFF2-40B4-BE49-F238E27FC236}">
              <a16:creationId xmlns:a16="http://schemas.microsoft.com/office/drawing/2014/main" id="{EFB44F65-E592-4E08-A617-8250809F884E}"/>
            </a:ext>
          </a:extLst>
        </xdr:cNvPr>
        <xdr:cNvCxnSpPr/>
      </xdr:nvCxnSpPr>
      <xdr:spPr>
        <a:xfrm>
          <a:off x="8750300" y="67970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74947</xdr:rowOff>
    </xdr:from>
    <xdr:ext cx="469744" cy="259045"/>
    <xdr:sp macro="" textlink="">
      <xdr:nvSpPr>
        <xdr:cNvPr id="124" name="n_1aveValue【図書館】&#10;一人当たり面積">
          <a:extLst>
            <a:ext uri="{FF2B5EF4-FFF2-40B4-BE49-F238E27FC236}">
              <a16:creationId xmlns:a16="http://schemas.microsoft.com/office/drawing/2014/main" id="{D8D4DE29-7AA0-4708-89CC-7646BF17EC77}"/>
            </a:ext>
          </a:extLst>
        </xdr:cNvPr>
        <xdr:cNvSpPr txBox="1"/>
      </xdr:nvSpPr>
      <xdr:spPr>
        <a:xfrm>
          <a:off x="9391727"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97807</xdr:rowOff>
    </xdr:from>
    <xdr:ext cx="469744" cy="259045"/>
    <xdr:sp macro="" textlink="">
      <xdr:nvSpPr>
        <xdr:cNvPr id="125" name="n_2aveValue【図書館】&#10;一人当たり面積">
          <a:extLst>
            <a:ext uri="{FF2B5EF4-FFF2-40B4-BE49-F238E27FC236}">
              <a16:creationId xmlns:a16="http://schemas.microsoft.com/office/drawing/2014/main" id="{BC221A65-53DE-4D3B-8C20-A2C6CD6D50A6}"/>
            </a:ext>
          </a:extLst>
        </xdr:cNvPr>
        <xdr:cNvSpPr txBox="1"/>
      </xdr:nvSpPr>
      <xdr:spPr>
        <a:xfrm>
          <a:off x="8515427" y="627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143527</xdr:rowOff>
    </xdr:from>
    <xdr:ext cx="469744" cy="259045"/>
    <xdr:sp macro="" textlink="">
      <xdr:nvSpPr>
        <xdr:cNvPr id="126" name="n_3aveValue【図書館】&#10;一人当たり面積">
          <a:extLst>
            <a:ext uri="{FF2B5EF4-FFF2-40B4-BE49-F238E27FC236}">
              <a16:creationId xmlns:a16="http://schemas.microsoft.com/office/drawing/2014/main" id="{B58EFCA6-2415-496D-A441-D0C5B3A6F85D}"/>
            </a:ext>
          </a:extLst>
        </xdr:cNvPr>
        <xdr:cNvSpPr txBox="1"/>
      </xdr:nvSpPr>
      <xdr:spPr>
        <a:xfrm>
          <a:off x="76264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152417</xdr:rowOff>
    </xdr:from>
    <xdr:ext cx="469744" cy="259045"/>
    <xdr:sp macro="" textlink="">
      <xdr:nvSpPr>
        <xdr:cNvPr id="127" name="n_1mainValue【図書館】&#10;一人当たり面積">
          <a:extLst>
            <a:ext uri="{FF2B5EF4-FFF2-40B4-BE49-F238E27FC236}">
              <a16:creationId xmlns:a16="http://schemas.microsoft.com/office/drawing/2014/main" id="{34188AB6-E700-4E4A-ABBA-F6B17876A160}"/>
            </a:ext>
          </a:extLst>
        </xdr:cNvPr>
        <xdr:cNvSpPr txBox="1"/>
      </xdr:nvSpPr>
      <xdr:spPr>
        <a:xfrm>
          <a:off x="9391727"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152417</xdr:rowOff>
    </xdr:from>
    <xdr:ext cx="469744" cy="259045"/>
    <xdr:sp macro="" textlink="">
      <xdr:nvSpPr>
        <xdr:cNvPr id="128" name="n_2mainValue【図書館】&#10;一人当たり面積">
          <a:extLst>
            <a:ext uri="{FF2B5EF4-FFF2-40B4-BE49-F238E27FC236}">
              <a16:creationId xmlns:a16="http://schemas.microsoft.com/office/drawing/2014/main" id="{515BC260-23D5-40EB-819F-E0CDB940889C}"/>
            </a:ext>
          </a:extLst>
        </xdr:cNvPr>
        <xdr:cNvSpPr txBox="1"/>
      </xdr:nvSpPr>
      <xdr:spPr>
        <a:xfrm>
          <a:off x="8515427"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9" name="正方形/長方形 128">
          <a:extLst>
            <a:ext uri="{FF2B5EF4-FFF2-40B4-BE49-F238E27FC236}">
              <a16:creationId xmlns:a16="http://schemas.microsoft.com/office/drawing/2014/main" id="{5148AA12-28B0-418B-B299-ADC846F9C0BE}"/>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0" name="正方形/長方形 129">
          <a:extLst>
            <a:ext uri="{FF2B5EF4-FFF2-40B4-BE49-F238E27FC236}">
              <a16:creationId xmlns:a16="http://schemas.microsoft.com/office/drawing/2014/main" id="{431BCBFA-7F5A-4950-9DD2-1D8A22AD2D0D}"/>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1" name="正方形/長方形 130">
          <a:extLst>
            <a:ext uri="{FF2B5EF4-FFF2-40B4-BE49-F238E27FC236}">
              <a16:creationId xmlns:a16="http://schemas.microsoft.com/office/drawing/2014/main" id="{074B6814-4A8D-426F-A5BD-2B777E2A5ECB}"/>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2" name="正方形/長方形 131">
          <a:extLst>
            <a:ext uri="{FF2B5EF4-FFF2-40B4-BE49-F238E27FC236}">
              <a16:creationId xmlns:a16="http://schemas.microsoft.com/office/drawing/2014/main" id="{B0EA4833-D2E3-446D-8249-93F50F7259DA}"/>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3" name="正方形/長方形 132">
          <a:extLst>
            <a:ext uri="{FF2B5EF4-FFF2-40B4-BE49-F238E27FC236}">
              <a16:creationId xmlns:a16="http://schemas.microsoft.com/office/drawing/2014/main" id="{2E8C05C9-DA8C-4E41-BAA1-91367E6DCDD9}"/>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4" name="正方形/長方形 133">
          <a:extLst>
            <a:ext uri="{FF2B5EF4-FFF2-40B4-BE49-F238E27FC236}">
              <a16:creationId xmlns:a16="http://schemas.microsoft.com/office/drawing/2014/main" id="{74B0916E-9F1C-47EF-A46C-01BE36DC7949}"/>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5" name="正方形/長方形 134">
          <a:extLst>
            <a:ext uri="{FF2B5EF4-FFF2-40B4-BE49-F238E27FC236}">
              <a16:creationId xmlns:a16="http://schemas.microsoft.com/office/drawing/2014/main" id="{CCEFF415-8385-47F7-A779-57985E2C5464}"/>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6" name="正方形/長方形 135">
          <a:extLst>
            <a:ext uri="{FF2B5EF4-FFF2-40B4-BE49-F238E27FC236}">
              <a16:creationId xmlns:a16="http://schemas.microsoft.com/office/drawing/2014/main" id="{4C862964-2151-4244-8410-65A293B9AF22}"/>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7" name="テキスト ボックス 136">
          <a:extLst>
            <a:ext uri="{FF2B5EF4-FFF2-40B4-BE49-F238E27FC236}">
              <a16:creationId xmlns:a16="http://schemas.microsoft.com/office/drawing/2014/main" id="{DCEBCAD8-5EF8-49A6-B1E7-72A3D032B103}"/>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8" name="直線コネクタ 137">
          <a:extLst>
            <a:ext uri="{FF2B5EF4-FFF2-40B4-BE49-F238E27FC236}">
              <a16:creationId xmlns:a16="http://schemas.microsoft.com/office/drawing/2014/main" id="{FE7D4E14-6C5D-4FAF-915F-41E482836B42}"/>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9" name="テキスト ボックス 138">
          <a:extLst>
            <a:ext uri="{FF2B5EF4-FFF2-40B4-BE49-F238E27FC236}">
              <a16:creationId xmlns:a16="http://schemas.microsoft.com/office/drawing/2014/main" id="{1869D68F-2780-4F7D-A10D-F4127F6455A0}"/>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0" name="直線コネクタ 139">
          <a:extLst>
            <a:ext uri="{FF2B5EF4-FFF2-40B4-BE49-F238E27FC236}">
              <a16:creationId xmlns:a16="http://schemas.microsoft.com/office/drawing/2014/main" id="{4A9C481E-C80C-4597-A762-3689AF56266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1" name="テキスト ボックス 140">
          <a:extLst>
            <a:ext uri="{FF2B5EF4-FFF2-40B4-BE49-F238E27FC236}">
              <a16:creationId xmlns:a16="http://schemas.microsoft.com/office/drawing/2014/main" id="{1469867E-C9EC-4149-9D04-945B71245E88}"/>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2" name="直線コネクタ 141">
          <a:extLst>
            <a:ext uri="{FF2B5EF4-FFF2-40B4-BE49-F238E27FC236}">
              <a16:creationId xmlns:a16="http://schemas.microsoft.com/office/drawing/2014/main" id="{0D14EB09-392C-4F0E-A228-2D52AF04F895}"/>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3" name="テキスト ボックス 142">
          <a:extLst>
            <a:ext uri="{FF2B5EF4-FFF2-40B4-BE49-F238E27FC236}">
              <a16:creationId xmlns:a16="http://schemas.microsoft.com/office/drawing/2014/main" id="{AFCC3A1C-F48A-4CFC-8479-442F3DAABBC5}"/>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4" name="直線コネクタ 143">
          <a:extLst>
            <a:ext uri="{FF2B5EF4-FFF2-40B4-BE49-F238E27FC236}">
              <a16:creationId xmlns:a16="http://schemas.microsoft.com/office/drawing/2014/main" id="{20C6BF81-F830-462E-A668-5EE4623A636E}"/>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5" name="テキスト ボックス 144">
          <a:extLst>
            <a:ext uri="{FF2B5EF4-FFF2-40B4-BE49-F238E27FC236}">
              <a16:creationId xmlns:a16="http://schemas.microsoft.com/office/drawing/2014/main" id="{7343D95B-4020-4A01-AEC5-B601C22430BF}"/>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6" name="直線コネクタ 145">
          <a:extLst>
            <a:ext uri="{FF2B5EF4-FFF2-40B4-BE49-F238E27FC236}">
              <a16:creationId xmlns:a16="http://schemas.microsoft.com/office/drawing/2014/main" id="{49A2367A-E734-4065-A6C8-80A3773DF8B1}"/>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7" name="テキスト ボックス 146">
          <a:extLst>
            <a:ext uri="{FF2B5EF4-FFF2-40B4-BE49-F238E27FC236}">
              <a16:creationId xmlns:a16="http://schemas.microsoft.com/office/drawing/2014/main" id="{94F62820-C841-4214-B581-A8A2FDCE025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8" name="直線コネクタ 147">
          <a:extLst>
            <a:ext uri="{FF2B5EF4-FFF2-40B4-BE49-F238E27FC236}">
              <a16:creationId xmlns:a16="http://schemas.microsoft.com/office/drawing/2014/main" id="{090E0CF0-F81D-4F78-80F6-F524BF822963}"/>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9" name="テキスト ボックス 148">
          <a:extLst>
            <a:ext uri="{FF2B5EF4-FFF2-40B4-BE49-F238E27FC236}">
              <a16:creationId xmlns:a16="http://schemas.microsoft.com/office/drawing/2014/main" id="{904875D1-0290-4D13-9847-3AFE06395A7E}"/>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0" name="直線コネクタ 149">
          <a:extLst>
            <a:ext uri="{FF2B5EF4-FFF2-40B4-BE49-F238E27FC236}">
              <a16:creationId xmlns:a16="http://schemas.microsoft.com/office/drawing/2014/main" id="{4371C3EC-0E38-4896-BEE1-F2FCAFE5CB84}"/>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1" name="テキスト ボックス 150">
          <a:extLst>
            <a:ext uri="{FF2B5EF4-FFF2-40B4-BE49-F238E27FC236}">
              <a16:creationId xmlns:a16="http://schemas.microsoft.com/office/drawing/2014/main" id="{B404EB8E-BFC2-47E8-912F-71575F44ACD6}"/>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2" name="【体育館・プール】&#10;有形固定資産減価償却率グラフ枠">
          <a:extLst>
            <a:ext uri="{FF2B5EF4-FFF2-40B4-BE49-F238E27FC236}">
              <a16:creationId xmlns:a16="http://schemas.microsoft.com/office/drawing/2014/main" id="{FDF1DDA0-3FAC-4842-B784-E4CBA0D36C88}"/>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165735</xdr:rowOff>
    </xdr:from>
    <xdr:to>
      <xdr:col>24</xdr:col>
      <xdr:colOff>62865</xdr:colOff>
      <xdr:row>64</xdr:row>
      <xdr:rowOff>66675</xdr:rowOff>
    </xdr:to>
    <xdr:cxnSp macro="">
      <xdr:nvCxnSpPr>
        <xdr:cNvPr id="153" name="直線コネクタ 152">
          <a:extLst>
            <a:ext uri="{FF2B5EF4-FFF2-40B4-BE49-F238E27FC236}">
              <a16:creationId xmlns:a16="http://schemas.microsoft.com/office/drawing/2014/main" id="{3D55EC97-78B1-4D52-900C-5F174C04A2B7}"/>
            </a:ext>
          </a:extLst>
        </xdr:cNvPr>
        <xdr:cNvCxnSpPr/>
      </xdr:nvCxnSpPr>
      <xdr:spPr>
        <a:xfrm flipV="1">
          <a:off x="4634865" y="9766935"/>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70502</xdr:rowOff>
    </xdr:from>
    <xdr:ext cx="405111" cy="259045"/>
    <xdr:sp macro="" textlink="">
      <xdr:nvSpPr>
        <xdr:cNvPr id="154" name="【体育館・プール】&#10;有形固定資産減価償却率最小値テキスト">
          <a:extLst>
            <a:ext uri="{FF2B5EF4-FFF2-40B4-BE49-F238E27FC236}">
              <a16:creationId xmlns:a16="http://schemas.microsoft.com/office/drawing/2014/main" id="{BE778E2C-6B41-4EF9-8C14-FB849093CE66}"/>
            </a:ext>
          </a:extLst>
        </xdr:cNvPr>
        <xdr:cNvSpPr txBox="1"/>
      </xdr:nvSpPr>
      <xdr:spPr>
        <a:xfrm>
          <a:off x="4673600" y="1104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66675</xdr:rowOff>
    </xdr:from>
    <xdr:to>
      <xdr:col>24</xdr:col>
      <xdr:colOff>152400</xdr:colOff>
      <xdr:row>64</xdr:row>
      <xdr:rowOff>66675</xdr:rowOff>
    </xdr:to>
    <xdr:cxnSp macro="">
      <xdr:nvCxnSpPr>
        <xdr:cNvPr id="155" name="直線コネクタ 154">
          <a:extLst>
            <a:ext uri="{FF2B5EF4-FFF2-40B4-BE49-F238E27FC236}">
              <a16:creationId xmlns:a16="http://schemas.microsoft.com/office/drawing/2014/main" id="{9FF8546B-3070-49C9-93D6-02DBD5AC5C45}"/>
            </a:ext>
          </a:extLst>
        </xdr:cNvPr>
        <xdr:cNvCxnSpPr/>
      </xdr:nvCxnSpPr>
      <xdr:spPr>
        <a:xfrm>
          <a:off x="4546600" y="1103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112412</xdr:rowOff>
    </xdr:from>
    <xdr:ext cx="405111" cy="259045"/>
    <xdr:sp macro="" textlink="">
      <xdr:nvSpPr>
        <xdr:cNvPr id="156" name="【体育館・プール】&#10;有形固定資産減価償却率最大値テキスト">
          <a:extLst>
            <a:ext uri="{FF2B5EF4-FFF2-40B4-BE49-F238E27FC236}">
              <a16:creationId xmlns:a16="http://schemas.microsoft.com/office/drawing/2014/main" id="{39349F69-4DF6-4657-B221-49F1B781A1A1}"/>
            </a:ext>
          </a:extLst>
        </xdr:cNvPr>
        <xdr:cNvSpPr txBox="1"/>
      </xdr:nvSpPr>
      <xdr:spPr>
        <a:xfrm>
          <a:off x="4673600" y="9542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165735</xdr:rowOff>
    </xdr:from>
    <xdr:to>
      <xdr:col>24</xdr:col>
      <xdr:colOff>152400</xdr:colOff>
      <xdr:row>56</xdr:row>
      <xdr:rowOff>165735</xdr:rowOff>
    </xdr:to>
    <xdr:cxnSp macro="">
      <xdr:nvCxnSpPr>
        <xdr:cNvPr id="157" name="直線コネクタ 156">
          <a:extLst>
            <a:ext uri="{FF2B5EF4-FFF2-40B4-BE49-F238E27FC236}">
              <a16:creationId xmlns:a16="http://schemas.microsoft.com/office/drawing/2014/main" id="{89573907-6E8E-4043-9D1E-1ECB908BBA03}"/>
            </a:ext>
          </a:extLst>
        </xdr:cNvPr>
        <xdr:cNvCxnSpPr/>
      </xdr:nvCxnSpPr>
      <xdr:spPr>
        <a:xfrm>
          <a:off x="4546600" y="9766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134002</xdr:rowOff>
    </xdr:from>
    <xdr:ext cx="405111" cy="259045"/>
    <xdr:sp macro="" textlink="">
      <xdr:nvSpPr>
        <xdr:cNvPr id="158" name="【体育館・プール】&#10;有形固定資産減価償却率平均値テキスト">
          <a:extLst>
            <a:ext uri="{FF2B5EF4-FFF2-40B4-BE49-F238E27FC236}">
              <a16:creationId xmlns:a16="http://schemas.microsoft.com/office/drawing/2014/main" id="{EFF537E8-261E-4992-A21E-B9021FCCDCCE}"/>
            </a:ext>
          </a:extLst>
        </xdr:cNvPr>
        <xdr:cNvSpPr txBox="1"/>
      </xdr:nvSpPr>
      <xdr:spPr>
        <a:xfrm>
          <a:off x="4673600" y="102495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111125</xdr:rowOff>
    </xdr:from>
    <xdr:to>
      <xdr:col>24</xdr:col>
      <xdr:colOff>114300</xdr:colOff>
      <xdr:row>61</xdr:row>
      <xdr:rowOff>41275</xdr:rowOff>
    </xdr:to>
    <xdr:sp macro="" textlink="">
      <xdr:nvSpPr>
        <xdr:cNvPr id="159" name="フローチャート: 判断 158">
          <a:extLst>
            <a:ext uri="{FF2B5EF4-FFF2-40B4-BE49-F238E27FC236}">
              <a16:creationId xmlns:a16="http://schemas.microsoft.com/office/drawing/2014/main" id="{8D2CAE53-6E3F-4CF8-83F3-77D4DC7253A3}"/>
            </a:ext>
          </a:extLst>
        </xdr:cNvPr>
        <xdr:cNvSpPr/>
      </xdr:nvSpPr>
      <xdr:spPr>
        <a:xfrm>
          <a:off x="4584700" y="1039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105410</xdr:rowOff>
    </xdr:from>
    <xdr:to>
      <xdr:col>20</xdr:col>
      <xdr:colOff>38100</xdr:colOff>
      <xdr:row>61</xdr:row>
      <xdr:rowOff>35560</xdr:rowOff>
    </xdr:to>
    <xdr:sp macro="" textlink="">
      <xdr:nvSpPr>
        <xdr:cNvPr id="160" name="フローチャート: 判断 159">
          <a:extLst>
            <a:ext uri="{FF2B5EF4-FFF2-40B4-BE49-F238E27FC236}">
              <a16:creationId xmlns:a16="http://schemas.microsoft.com/office/drawing/2014/main" id="{BBB64B01-74D4-43CC-8234-6324B3A25432}"/>
            </a:ext>
          </a:extLst>
        </xdr:cNvPr>
        <xdr:cNvSpPr/>
      </xdr:nvSpPr>
      <xdr:spPr>
        <a:xfrm>
          <a:off x="3746500" y="1039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113030</xdr:rowOff>
    </xdr:from>
    <xdr:to>
      <xdr:col>15</xdr:col>
      <xdr:colOff>101600</xdr:colOff>
      <xdr:row>61</xdr:row>
      <xdr:rowOff>43180</xdr:rowOff>
    </xdr:to>
    <xdr:sp macro="" textlink="">
      <xdr:nvSpPr>
        <xdr:cNvPr id="161" name="フローチャート: 判断 160">
          <a:extLst>
            <a:ext uri="{FF2B5EF4-FFF2-40B4-BE49-F238E27FC236}">
              <a16:creationId xmlns:a16="http://schemas.microsoft.com/office/drawing/2014/main" id="{FA5AC44A-03FF-472E-835C-A1A282A4A7D3}"/>
            </a:ext>
          </a:extLst>
        </xdr:cNvPr>
        <xdr:cNvSpPr/>
      </xdr:nvSpPr>
      <xdr:spPr>
        <a:xfrm>
          <a:off x="2857500" y="1040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149225</xdr:rowOff>
    </xdr:from>
    <xdr:to>
      <xdr:col>10</xdr:col>
      <xdr:colOff>165100</xdr:colOff>
      <xdr:row>61</xdr:row>
      <xdr:rowOff>79375</xdr:rowOff>
    </xdr:to>
    <xdr:sp macro="" textlink="">
      <xdr:nvSpPr>
        <xdr:cNvPr id="162" name="フローチャート: 判断 161">
          <a:extLst>
            <a:ext uri="{FF2B5EF4-FFF2-40B4-BE49-F238E27FC236}">
              <a16:creationId xmlns:a16="http://schemas.microsoft.com/office/drawing/2014/main" id="{3B3FACB0-BAF3-4E8B-B337-B4F6083988FF}"/>
            </a:ext>
          </a:extLst>
        </xdr:cNvPr>
        <xdr:cNvSpPr/>
      </xdr:nvSpPr>
      <xdr:spPr>
        <a:xfrm>
          <a:off x="1968500" y="1043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3" name="テキスト ボックス 162">
          <a:extLst>
            <a:ext uri="{FF2B5EF4-FFF2-40B4-BE49-F238E27FC236}">
              <a16:creationId xmlns:a16="http://schemas.microsoft.com/office/drawing/2014/main" id="{8EE764FB-1BD5-49D4-AB10-B62B96265D51}"/>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4" name="テキスト ボックス 163">
          <a:extLst>
            <a:ext uri="{FF2B5EF4-FFF2-40B4-BE49-F238E27FC236}">
              <a16:creationId xmlns:a16="http://schemas.microsoft.com/office/drawing/2014/main" id="{68478698-7323-43AF-8379-BA35264C7B83}"/>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5" name="テキスト ボックス 164">
          <a:extLst>
            <a:ext uri="{FF2B5EF4-FFF2-40B4-BE49-F238E27FC236}">
              <a16:creationId xmlns:a16="http://schemas.microsoft.com/office/drawing/2014/main" id="{16381618-C705-400A-8558-1B9AA3629231}"/>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6" name="テキスト ボックス 165">
          <a:extLst>
            <a:ext uri="{FF2B5EF4-FFF2-40B4-BE49-F238E27FC236}">
              <a16:creationId xmlns:a16="http://schemas.microsoft.com/office/drawing/2014/main" id="{EF17BB8F-5119-4A61-A353-D5E5B9E39FA4}"/>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7" name="テキスト ボックス 166">
          <a:extLst>
            <a:ext uri="{FF2B5EF4-FFF2-40B4-BE49-F238E27FC236}">
              <a16:creationId xmlns:a16="http://schemas.microsoft.com/office/drawing/2014/main" id="{6AD85823-C640-4B1D-830A-76D36C01BED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48260</xdr:rowOff>
    </xdr:from>
    <xdr:to>
      <xdr:col>24</xdr:col>
      <xdr:colOff>114300</xdr:colOff>
      <xdr:row>61</xdr:row>
      <xdr:rowOff>149860</xdr:rowOff>
    </xdr:to>
    <xdr:sp macro="" textlink="">
      <xdr:nvSpPr>
        <xdr:cNvPr id="168" name="楕円 167">
          <a:extLst>
            <a:ext uri="{FF2B5EF4-FFF2-40B4-BE49-F238E27FC236}">
              <a16:creationId xmlns:a16="http://schemas.microsoft.com/office/drawing/2014/main" id="{A0D646FB-2F15-46E9-A709-9A07CB9809F3}"/>
            </a:ext>
          </a:extLst>
        </xdr:cNvPr>
        <xdr:cNvSpPr/>
      </xdr:nvSpPr>
      <xdr:spPr>
        <a:xfrm>
          <a:off x="4584700" y="1050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26687</xdr:rowOff>
    </xdr:from>
    <xdr:ext cx="405111" cy="259045"/>
    <xdr:sp macro="" textlink="">
      <xdr:nvSpPr>
        <xdr:cNvPr id="169" name="【体育館・プール】&#10;有形固定資産減価償却率該当値テキスト">
          <a:extLst>
            <a:ext uri="{FF2B5EF4-FFF2-40B4-BE49-F238E27FC236}">
              <a16:creationId xmlns:a16="http://schemas.microsoft.com/office/drawing/2014/main" id="{C12D657F-A48F-44E7-9368-CD04E190A784}"/>
            </a:ext>
          </a:extLst>
        </xdr:cNvPr>
        <xdr:cNvSpPr txBox="1"/>
      </xdr:nvSpPr>
      <xdr:spPr>
        <a:xfrm>
          <a:off x="4673600" y="10485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84455</xdr:rowOff>
    </xdr:from>
    <xdr:to>
      <xdr:col>20</xdr:col>
      <xdr:colOff>38100</xdr:colOff>
      <xdr:row>62</xdr:row>
      <xdr:rowOff>14605</xdr:rowOff>
    </xdr:to>
    <xdr:sp macro="" textlink="">
      <xdr:nvSpPr>
        <xdr:cNvPr id="170" name="楕円 169">
          <a:extLst>
            <a:ext uri="{FF2B5EF4-FFF2-40B4-BE49-F238E27FC236}">
              <a16:creationId xmlns:a16="http://schemas.microsoft.com/office/drawing/2014/main" id="{6386623E-308B-4A61-B9A6-3D82E5006F6D}"/>
            </a:ext>
          </a:extLst>
        </xdr:cNvPr>
        <xdr:cNvSpPr/>
      </xdr:nvSpPr>
      <xdr:spPr>
        <a:xfrm>
          <a:off x="3746500" y="1054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99060</xdr:rowOff>
    </xdr:from>
    <xdr:to>
      <xdr:col>24</xdr:col>
      <xdr:colOff>63500</xdr:colOff>
      <xdr:row>61</xdr:row>
      <xdr:rowOff>135255</xdr:rowOff>
    </xdr:to>
    <xdr:cxnSp macro="">
      <xdr:nvCxnSpPr>
        <xdr:cNvPr id="171" name="直線コネクタ 170">
          <a:extLst>
            <a:ext uri="{FF2B5EF4-FFF2-40B4-BE49-F238E27FC236}">
              <a16:creationId xmlns:a16="http://schemas.microsoft.com/office/drawing/2014/main" id="{15A981EE-F50D-4F74-9911-5B550A75A623}"/>
            </a:ext>
          </a:extLst>
        </xdr:cNvPr>
        <xdr:cNvCxnSpPr/>
      </xdr:nvCxnSpPr>
      <xdr:spPr>
        <a:xfrm flipV="1">
          <a:off x="3797300" y="1055751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111125</xdr:rowOff>
    </xdr:from>
    <xdr:to>
      <xdr:col>15</xdr:col>
      <xdr:colOff>101600</xdr:colOff>
      <xdr:row>62</xdr:row>
      <xdr:rowOff>41275</xdr:rowOff>
    </xdr:to>
    <xdr:sp macro="" textlink="">
      <xdr:nvSpPr>
        <xdr:cNvPr id="172" name="楕円 171">
          <a:extLst>
            <a:ext uri="{FF2B5EF4-FFF2-40B4-BE49-F238E27FC236}">
              <a16:creationId xmlns:a16="http://schemas.microsoft.com/office/drawing/2014/main" id="{091F0942-8817-4CAD-8EC9-AB27E8B12522}"/>
            </a:ext>
          </a:extLst>
        </xdr:cNvPr>
        <xdr:cNvSpPr/>
      </xdr:nvSpPr>
      <xdr:spPr>
        <a:xfrm>
          <a:off x="2857500" y="1056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135255</xdr:rowOff>
    </xdr:from>
    <xdr:to>
      <xdr:col>19</xdr:col>
      <xdr:colOff>177800</xdr:colOff>
      <xdr:row>61</xdr:row>
      <xdr:rowOff>161925</xdr:rowOff>
    </xdr:to>
    <xdr:cxnSp macro="">
      <xdr:nvCxnSpPr>
        <xdr:cNvPr id="173" name="直線コネクタ 172">
          <a:extLst>
            <a:ext uri="{FF2B5EF4-FFF2-40B4-BE49-F238E27FC236}">
              <a16:creationId xmlns:a16="http://schemas.microsoft.com/office/drawing/2014/main" id="{06B2D1CA-3087-4824-B564-2F99924A5B85}"/>
            </a:ext>
          </a:extLst>
        </xdr:cNvPr>
        <xdr:cNvCxnSpPr/>
      </xdr:nvCxnSpPr>
      <xdr:spPr>
        <a:xfrm flipV="1">
          <a:off x="2908300" y="1059370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52087</xdr:rowOff>
    </xdr:from>
    <xdr:ext cx="405111" cy="259045"/>
    <xdr:sp macro="" textlink="">
      <xdr:nvSpPr>
        <xdr:cNvPr id="174" name="n_1aveValue【体育館・プール】&#10;有形固定資産減価償却率">
          <a:extLst>
            <a:ext uri="{FF2B5EF4-FFF2-40B4-BE49-F238E27FC236}">
              <a16:creationId xmlns:a16="http://schemas.microsoft.com/office/drawing/2014/main" id="{61B099DC-E971-484A-B00F-3B2A4FF9F614}"/>
            </a:ext>
          </a:extLst>
        </xdr:cNvPr>
        <xdr:cNvSpPr txBox="1"/>
      </xdr:nvSpPr>
      <xdr:spPr>
        <a:xfrm>
          <a:off x="3582044" y="10167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59707</xdr:rowOff>
    </xdr:from>
    <xdr:ext cx="405111" cy="259045"/>
    <xdr:sp macro="" textlink="">
      <xdr:nvSpPr>
        <xdr:cNvPr id="175" name="n_2aveValue【体育館・プール】&#10;有形固定資産減価償却率">
          <a:extLst>
            <a:ext uri="{FF2B5EF4-FFF2-40B4-BE49-F238E27FC236}">
              <a16:creationId xmlns:a16="http://schemas.microsoft.com/office/drawing/2014/main" id="{B83C36AD-0EF2-4E09-BD9B-6795227591BF}"/>
            </a:ext>
          </a:extLst>
        </xdr:cNvPr>
        <xdr:cNvSpPr txBox="1"/>
      </xdr:nvSpPr>
      <xdr:spPr>
        <a:xfrm>
          <a:off x="2705744" y="10175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95902</xdr:rowOff>
    </xdr:from>
    <xdr:ext cx="405111" cy="259045"/>
    <xdr:sp macro="" textlink="">
      <xdr:nvSpPr>
        <xdr:cNvPr id="176" name="n_3aveValue【体育館・プール】&#10;有形固定資産減価償却率">
          <a:extLst>
            <a:ext uri="{FF2B5EF4-FFF2-40B4-BE49-F238E27FC236}">
              <a16:creationId xmlns:a16="http://schemas.microsoft.com/office/drawing/2014/main" id="{936E2ABC-5448-4FA8-A5F7-5CDB9C9BD838}"/>
            </a:ext>
          </a:extLst>
        </xdr:cNvPr>
        <xdr:cNvSpPr txBox="1"/>
      </xdr:nvSpPr>
      <xdr:spPr>
        <a:xfrm>
          <a:off x="1816744" y="10211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5732</xdr:rowOff>
    </xdr:from>
    <xdr:ext cx="405111" cy="259045"/>
    <xdr:sp macro="" textlink="">
      <xdr:nvSpPr>
        <xdr:cNvPr id="177" name="n_1mainValue【体育館・プール】&#10;有形固定資産減価償却率">
          <a:extLst>
            <a:ext uri="{FF2B5EF4-FFF2-40B4-BE49-F238E27FC236}">
              <a16:creationId xmlns:a16="http://schemas.microsoft.com/office/drawing/2014/main" id="{4A040C79-AE17-4269-8A32-88E6421CB1B5}"/>
            </a:ext>
          </a:extLst>
        </xdr:cNvPr>
        <xdr:cNvSpPr txBox="1"/>
      </xdr:nvSpPr>
      <xdr:spPr>
        <a:xfrm>
          <a:off x="3582044" y="1063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32402</xdr:rowOff>
    </xdr:from>
    <xdr:ext cx="405111" cy="259045"/>
    <xdr:sp macro="" textlink="">
      <xdr:nvSpPr>
        <xdr:cNvPr id="178" name="n_2mainValue【体育館・プール】&#10;有形固定資産減価償却率">
          <a:extLst>
            <a:ext uri="{FF2B5EF4-FFF2-40B4-BE49-F238E27FC236}">
              <a16:creationId xmlns:a16="http://schemas.microsoft.com/office/drawing/2014/main" id="{87BC6AE3-B0D6-422C-8EBA-D491BDF66281}"/>
            </a:ext>
          </a:extLst>
        </xdr:cNvPr>
        <xdr:cNvSpPr txBox="1"/>
      </xdr:nvSpPr>
      <xdr:spPr>
        <a:xfrm>
          <a:off x="2705744" y="10662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9" name="正方形/長方形 178">
          <a:extLst>
            <a:ext uri="{FF2B5EF4-FFF2-40B4-BE49-F238E27FC236}">
              <a16:creationId xmlns:a16="http://schemas.microsoft.com/office/drawing/2014/main" id="{BDDA9BBC-A6DF-4C68-8257-B2E8903BB9AC}"/>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0" name="正方形/長方形 179">
          <a:extLst>
            <a:ext uri="{FF2B5EF4-FFF2-40B4-BE49-F238E27FC236}">
              <a16:creationId xmlns:a16="http://schemas.microsoft.com/office/drawing/2014/main" id="{1C202F3F-5756-4255-8690-169A796D2013}"/>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1" name="正方形/長方形 180">
          <a:extLst>
            <a:ext uri="{FF2B5EF4-FFF2-40B4-BE49-F238E27FC236}">
              <a16:creationId xmlns:a16="http://schemas.microsoft.com/office/drawing/2014/main" id="{09A760CD-B838-4A87-AC01-A63991E89647}"/>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2" name="正方形/長方形 181">
          <a:extLst>
            <a:ext uri="{FF2B5EF4-FFF2-40B4-BE49-F238E27FC236}">
              <a16:creationId xmlns:a16="http://schemas.microsoft.com/office/drawing/2014/main" id="{45413F19-60B8-4832-915F-1F37D318B2B4}"/>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3" name="正方形/長方形 182">
          <a:extLst>
            <a:ext uri="{FF2B5EF4-FFF2-40B4-BE49-F238E27FC236}">
              <a16:creationId xmlns:a16="http://schemas.microsoft.com/office/drawing/2014/main" id="{6A90428E-921A-4D87-A9C9-9BE99DE7BC33}"/>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4" name="正方形/長方形 183">
          <a:extLst>
            <a:ext uri="{FF2B5EF4-FFF2-40B4-BE49-F238E27FC236}">
              <a16:creationId xmlns:a16="http://schemas.microsoft.com/office/drawing/2014/main" id="{80C9537D-6AC3-4FAE-8512-D958B2B6CD9B}"/>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5" name="正方形/長方形 184">
          <a:extLst>
            <a:ext uri="{FF2B5EF4-FFF2-40B4-BE49-F238E27FC236}">
              <a16:creationId xmlns:a16="http://schemas.microsoft.com/office/drawing/2014/main" id="{52CB710C-5705-4C1A-BDD5-68402B7A38FD}"/>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6" name="正方形/長方形 185">
          <a:extLst>
            <a:ext uri="{FF2B5EF4-FFF2-40B4-BE49-F238E27FC236}">
              <a16:creationId xmlns:a16="http://schemas.microsoft.com/office/drawing/2014/main" id="{1A6677F8-74B2-4F29-9B35-C336AA4D4763}"/>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7" name="テキスト ボックス 186">
          <a:extLst>
            <a:ext uri="{FF2B5EF4-FFF2-40B4-BE49-F238E27FC236}">
              <a16:creationId xmlns:a16="http://schemas.microsoft.com/office/drawing/2014/main" id="{18D29A0A-F5C5-4F7F-BA31-E7A275E5B28A}"/>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8" name="直線コネクタ 187">
          <a:extLst>
            <a:ext uri="{FF2B5EF4-FFF2-40B4-BE49-F238E27FC236}">
              <a16:creationId xmlns:a16="http://schemas.microsoft.com/office/drawing/2014/main" id="{2491614A-FB03-4F5A-B1FF-E720D8BD7463}"/>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89" name="直線コネクタ 188">
          <a:extLst>
            <a:ext uri="{FF2B5EF4-FFF2-40B4-BE49-F238E27FC236}">
              <a16:creationId xmlns:a16="http://schemas.microsoft.com/office/drawing/2014/main" id="{F65AC0C0-5B04-4C28-B14D-6ED2F24F7691}"/>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90" name="テキスト ボックス 189">
          <a:extLst>
            <a:ext uri="{FF2B5EF4-FFF2-40B4-BE49-F238E27FC236}">
              <a16:creationId xmlns:a16="http://schemas.microsoft.com/office/drawing/2014/main" id="{D323FB7A-5C1A-496A-9F85-FC5FD172BCEE}"/>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91" name="直線コネクタ 190">
          <a:extLst>
            <a:ext uri="{FF2B5EF4-FFF2-40B4-BE49-F238E27FC236}">
              <a16:creationId xmlns:a16="http://schemas.microsoft.com/office/drawing/2014/main" id="{6E30A900-B578-4A3E-BA90-98165813C4C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92" name="テキスト ボックス 191">
          <a:extLst>
            <a:ext uri="{FF2B5EF4-FFF2-40B4-BE49-F238E27FC236}">
              <a16:creationId xmlns:a16="http://schemas.microsoft.com/office/drawing/2014/main" id="{3C698D7D-D826-4838-B374-726B1455D150}"/>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93" name="直線コネクタ 192">
          <a:extLst>
            <a:ext uri="{FF2B5EF4-FFF2-40B4-BE49-F238E27FC236}">
              <a16:creationId xmlns:a16="http://schemas.microsoft.com/office/drawing/2014/main" id="{38B2BD47-5609-4CBB-9D52-1BF39AC00C2A}"/>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94" name="テキスト ボックス 193">
          <a:extLst>
            <a:ext uri="{FF2B5EF4-FFF2-40B4-BE49-F238E27FC236}">
              <a16:creationId xmlns:a16="http://schemas.microsoft.com/office/drawing/2014/main" id="{03977A12-92A9-4EEF-844A-FE45BE7478BA}"/>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95" name="直線コネクタ 194">
          <a:extLst>
            <a:ext uri="{FF2B5EF4-FFF2-40B4-BE49-F238E27FC236}">
              <a16:creationId xmlns:a16="http://schemas.microsoft.com/office/drawing/2014/main" id="{63B875D6-18B7-42B0-B195-30980A31ECD4}"/>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96" name="テキスト ボックス 195">
          <a:extLst>
            <a:ext uri="{FF2B5EF4-FFF2-40B4-BE49-F238E27FC236}">
              <a16:creationId xmlns:a16="http://schemas.microsoft.com/office/drawing/2014/main" id="{D82E2693-8BE8-4392-B3CF-4CE65596AAC0}"/>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97" name="直線コネクタ 196">
          <a:extLst>
            <a:ext uri="{FF2B5EF4-FFF2-40B4-BE49-F238E27FC236}">
              <a16:creationId xmlns:a16="http://schemas.microsoft.com/office/drawing/2014/main" id="{2E93B4DD-F292-4271-B994-457B42D17E5D}"/>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98" name="テキスト ボックス 197">
          <a:extLst>
            <a:ext uri="{FF2B5EF4-FFF2-40B4-BE49-F238E27FC236}">
              <a16:creationId xmlns:a16="http://schemas.microsoft.com/office/drawing/2014/main" id="{E4E0DD3C-2DC5-45FF-8091-466D40AD2749}"/>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99" name="直線コネクタ 198">
          <a:extLst>
            <a:ext uri="{FF2B5EF4-FFF2-40B4-BE49-F238E27FC236}">
              <a16:creationId xmlns:a16="http://schemas.microsoft.com/office/drawing/2014/main" id="{A4D64EAA-74AE-4FBC-905C-76E6AD7CD114}"/>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00" name="テキスト ボックス 199">
          <a:extLst>
            <a:ext uri="{FF2B5EF4-FFF2-40B4-BE49-F238E27FC236}">
              <a16:creationId xmlns:a16="http://schemas.microsoft.com/office/drawing/2014/main" id="{AE5D8427-855B-4A3B-9406-6EEB990084CE}"/>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1" name="直線コネクタ 200">
          <a:extLst>
            <a:ext uri="{FF2B5EF4-FFF2-40B4-BE49-F238E27FC236}">
              <a16:creationId xmlns:a16="http://schemas.microsoft.com/office/drawing/2014/main" id="{595A2BE5-D88E-43F4-8FD0-C9EE990AFEB6}"/>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2" name="テキスト ボックス 201">
          <a:extLst>
            <a:ext uri="{FF2B5EF4-FFF2-40B4-BE49-F238E27FC236}">
              <a16:creationId xmlns:a16="http://schemas.microsoft.com/office/drawing/2014/main" id="{10EC0FBC-BEDF-4B10-9C54-B81C343E572B}"/>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3" name="【体育館・プール】&#10;一人当たり面積グラフ枠">
          <a:extLst>
            <a:ext uri="{FF2B5EF4-FFF2-40B4-BE49-F238E27FC236}">
              <a16:creationId xmlns:a16="http://schemas.microsoft.com/office/drawing/2014/main" id="{7A22D4BF-E8AB-4CB3-9AD2-A9FD69D5BA0F}"/>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151856</xdr:rowOff>
    </xdr:from>
    <xdr:to>
      <xdr:col>54</xdr:col>
      <xdr:colOff>189865</xdr:colOff>
      <xdr:row>64</xdr:row>
      <xdr:rowOff>111034</xdr:rowOff>
    </xdr:to>
    <xdr:cxnSp macro="">
      <xdr:nvCxnSpPr>
        <xdr:cNvPr id="204" name="直線コネクタ 203">
          <a:extLst>
            <a:ext uri="{FF2B5EF4-FFF2-40B4-BE49-F238E27FC236}">
              <a16:creationId xmlns:a16="http://schemas.microsoft.com/office/drawing/2014/main" id="{09150FA8-518B-4AFF-8821-EB6C50DA8CDD}"/>
            </a:ext>
          </a:extLst>
        </xdr:cNvPr>
        <xdr:cNvCxnSpPr/>
      </xdr:nvCxnSpPr>
      <xdr:spPr>
        <a:xfrm flipV="1">
          <a:off x="10476865" y="9581606"/>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114861</xdr:rowOff>
    </xdr:from>
    <xdr:ext cx="469744" cy="259045"/>
    <xdr:sp macro="" textlink="">
      <xdr:nvSpPr>
        <xdr:cNvPr id="205" name="【体育館・プール】&#10;一人当たり面積最小値テキスト">
          <a:extLst>
            <a:ext uri="{FF2B5EF4-FFF2-40B4-BE49-F238E27FC236}">
              <a16:creationId xmlns:a16="http://schemas.microsoft.com/office/drawing/2014/main" id="{2AFDA00B-51F3-4701-8BD1-26ECDF69CFE1}"/>
            </a:ext>
          </a:extLst>
        </xdr:cNvPr>
        <xdr:cNvSpPr txBox="1"/>
      </xdr:nvSpPr>
      <xdr:spPr>
        <a:xfrm>
          <a:off x="10515600" y="11087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111034</xdr:rowOff>
    </xdr:from>
    <xdr:to>
      <xdr:col>55</xdr:col>
      <xdr:colOff>88900</xdr:colOff>
      <xdr:row>64</xdr:row>
      <xdr:rowOff>111034</xdr:rowOff>
    </xdr:to>
    <xdr:cxnSp macro="">
      <xdr:nvCxnSpPr>
        <xdr:cNvPr id="206" name="直線コネクタ 205">
          <a:extLst>
            <a:ext uri="{FF2B5EF4-FFF2-40B4-BE49-F238E27FC236}">
              <a16:creationId xmlns:a16="http://schemas.microsoft.com/office/drawing/2014/main" id="{F48242FF-B865-498A-954A-0ECB91384766}"/>
            </a:ext>
          </a:extLst>
        </xdr:cNvPr>
        <xdr:cNvCxnSpPr/>
      </xdr:nvCxnSpPr>
      <xdr:spPr>
        <a:xfrm>
          <a:off x="10388600" y="1108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98533</xdr:rowOff>
    </xdr:from>
    <xdr:ext cx="469744" cy="259045"/>
    <xdr:sp macro="" textlink="">
      <xdr:nvSpPr>
        <xdr:cNvPr id="207" name="【体育館・プール】&#10;一人当たり面積最大値テキスト">
          <a:extLst>
            <a:ext uri="{FF2B5EF4-FFF2-40B4-BE49-F238E27FC236}">
              <a16:creationId xmlns:a16="http://schemas.microsoft.com/office/drawing/2014/main" id="{BBC1AF6B-09C6-4CAA-95B6-B3CCFF9EE4E8}"/>
            </a:ext>
          </a:extLst>
        </xdr:cNvPr>
        <xdr:cNvSpPr txBox="1"/>
      </xdr:nvSpPr>
      <xdr:spPr>
        <a:xfrm>
          <a:off x="10515600" y="9356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151856</xdr:rowOff>
    </xdr:from>
    <xdr:to>
      <xdr:col>55</xdr:col>
      <xdr:colOff>88900</xdr:colOff>
      <xdr:row>55</xdr:row>
      <xdr:rowOff>151856</xdr:rowOff>
    </xdr:to>
    <xdr:cxnSp macro="">
      <xdr:nvCxnSpPr>
        <xdr:cNvPr id="208" name="直線コネクタ 207">
          <a:extLst>
            <a:ext uri="{FF2B5EF4-FFF2-40B4-BE49-F238E27FC236}">
              <a16:creationId xmlns:a16="http://schemas.microsoft.com/office/drawing/2014/main" id="{656F1915-7F3A-4CF1-B928-81046F5B3F88}"/>
            </a:ext>
          </a:extLst>
        </xdr:cNvPr>
        <xdr:cNvCxnSpPr/>
      </xdr:nvCxnSpPr>
      <xdr:spPr>
        <a:xfrm>
          <a:off x="10388600" y="9581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37392</xdr:rowOff>
    </xdr:from>
    <xdr:ext cx="469744" cy="259045"/>
    <xdr:sp macro="" textlink="">
      <xdr:nvSpPr>
        <xdr:cNvPr id="209" name="【体育館・プール】&#10;一人当たり面積平均値テキスト">
          <a:extLst>
            <a:ext uri="{FF2B5EF4-FFF2-40B4-BE49-F238E27FC236}">
              <a16:creationId xmlns:a16="http://schemas.microsoft.com/office/drawing/2014/main" id="{80FC238A-D001-427A-A0EF-4C19A05FFEEC}"/>
            </a:ext>
          </a:extLst>
        </xdr:cNvPr>
        <xdr:cNvSpPr txBox="1"/>
      </xdr:nvSpPr>
      <xdr:spPr>
        <a:xfrm>
          <a:off x="10515600" y="104958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14515</xdr:rowOff>
    </xdr:from>
    <xdr:to>
      <xdr:col>55</xdr:col>
      <xdr:colOff>50800</xdr:colOff>
      <xdr:row>62</xdr:row>
      <xdr:rowOff>116115</xdr:rowOff>
    </xdr:to>
    <xdr:sp macro="" textlink="">
      <xdr:nvSpPr>
        <xdr:cNvPr id="210" name="フローチャート: 判断 209">
          <a:extLst>
            <a:ext uri="{FF2B5EF4-FFF2-40B4-BE49-F238E27FC236}">
              <a16:creationId xmlns:a16="http://schemas.microsoft.com/office/drawing/2014/main" id="{CEDF3483-A96E-453E-8B92-C6D53518E917}"/>
            </a:ext>
          </a:extLst>
        </xdr:cNvPr>
        <xdr:cNvSpPr/>
      </xdr:nvSpPr>
      <xdr:spPr>
        <a:xfrm>
          <a:off x="10426700" y="1064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14515</xdr:rowOff>
    </xdr:from>
    <xdr:to>
      <xdr:col>50</xdr:col>
      <xdr:colOff>165100</xdr:colOff>
      <xdr:row>62</xdr:row>
      <xdr:rowOff>116115</xdr:rowOff>
    </xdr:to>
    <xdr:sp macro="" textlink="">
      <xdr:nvSpPr>
        <xdr:cNvPr id="211" name="フローチャート: 判断 210">
          <a:extLst>
            <a:ext uri="{FF2B5EF4-FFF2-40B4-BE49-F238E27FC236}">
              <a16:creationId xmlns:a16="http://schemas.microsoft.com/office/drawing/2014/main" id="{B3ABDD40-D482-43FA-BCF9-E46C9FDA4196}"/>
            </a:ext>
          </a:extLst>
        </xdr:cNvPr>
        <xdr:cNvSpPr/>
      </xdr:nvSpPr>
      <xdr:spPr>
        <a:xfrm>
          <a:off x="9588500" y="1064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34109</xdr:rowOff>
    </xdr:from>
    <xdr:to>
      <xdr:col>46</xdr:col>
      <xdr:colOff>38100</xdr:colOff>
      <xdr:row>62</xdr:row>
      <xdr:rowOff>135709</xdr:rowOff>
    </xdr:to>
    <xdr:sp macro="" textlink="">
      <xdr:nvSpPr>
        <xdr:cNvPr id="212" name="フローチャート: 判断 211">
          <a:extLst>
            <a:ext uri="{FF2B5EF4-FFF2-40B4-BE49-F238E27FC236}">
              <a16:creationId xmlns:a16="http://schemas.microsoft.com/office/drawing/2014/main" id="{D06B6D0E-E448-4802-8C15-8E85B702980C}"/>
            </a:ext>
          </a:extLst>
        </xdr:cNvPr>
        <xdr:cNvSpPr/>
      </xdr:nvSpPr>
      <xdr:spPr>
        <a:xfrm>
          <a:off x="8699500" y="106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169635</xdr:rowOff>
    </xdr:from>
    <xdr:to>
      <xdr:col>41</xdr:col>
      <xdr:colOff>101600</xdr:colOff>
      <xdr:row>62</xdr:row>
      <xdr:rowOff>99785</xdr:rowOff>
    </xdr:to>
    <xdr:sp macro="" textlink="">
      <xdr:nvSpPr>
        <xdr:cNvPr id="213" name="フローチャート: 判断 212">
          <a:extLst>
            <a:ext uri="{FF2B5EF4-FFF2-40B4-BE49-F238E27FC236}">
              <a16:creationId xmlns:a16="http://schemas.microsoft.com/office/drawing/2014/main" id="{6D45D9A1-917B-4735-9D4C-1417D81155CF}"/>
            </a:ext>
          </a:extLst>
        </xdr:cNvPr>
        <xdr:cNvSpPr/>
      </xdr:nvSpPr>
      <xdr:spPr>
        <a:xfrm>
          <a:off x="7810500" y="1062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4" name="テキスト ボックス 213">
          <a:extLst>
            <a:ext uri="{FF2B5EF4-FFF2-40B4-BE49-F238E27FC236}">
              <a16:creationId xmlns:a16="http://schemas.microsoft.com/office/drawing/2014/main" id="{18F4CC21-82FD-4DCD-929D-9D43C182640B}"/>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5" name="テキスト ボックス 214">
          <a:extLst>
            <a:ext uri="{FF2B5EF4-FFF2-40B4-BE49-F238E27FC236}">
              <a16:creationId xmlns:a16="http://schemas.microsoft.com/office/drawing/2014/main" id="{45A8B274-6C6D-4212-9974-91BA831D9003}"/>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6" name="テキスト ボックス 215">
          <a:extLst>
            <a:ext uri="{FF2B5EF4-FFF2-40B4-BE49-F238E27FC236}">
              <a16:creationId xmlns:a16="http://schemas.microsoft.com/office/drawing/2014/main" id="{4C2FE7CC-12D4-4971-95BA-EAEA9112C935}"/>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7" name="テキスト ボックス 216">
          <a:extLst>
            <a:ext uri="{FF2B5EF4-FFF2-40B4-BE49-F238E27FC236}">
              <a16:creationId xmlns:a16="http://schemas.microsoft.com/office/drawing/2014/main" id="{FF89DF08-ECF3-416B-A76A-601D21A0FA93}"/>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8" name="テキスト ボックス 217">
          <a:extLst>
            <a:ext uri="{FF2B5EF4-FFF2-40B4-BE49-F238E27FC236}">
              <a16:creationId xmlns:a16="http://schemas.microsoft.com/office/drawing/2014/main" id="{0D447EFC-1A25-43FD-BCD5-F1567A75B15D}"/>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151674</xdr:rowOff>
    </xdr:from>
    <xdr:to>
      <xdr:col>55</xdr:col>
      <xdr:colOff>50800</xdr:colOff>
      <xdr:row>63</xdr:row>
      <xdr:rowOff>81824</xdr:rowOff>
    </xdr:to>
    <xdr:sp macro="" textlink="">
      <xdr:nvSpPr>
        <xdr:cNvPr id="219" name="楕円 218">
          <a:extLst>
            <a:ext uri="{FF2B5EF4-FFF2-40B4-BE49-F238E27FC236}">
              <a16:creationId xmlns:a16="http://schemas.microsoft.com/office/drawing/2014/main" id="{36A170E5-BD77-4617-AAB5-B5220421232F}"/>
            </a:ext>
          </a:extLst>
        </xdr:cNvPr>
        <xdr:cNvSpPr/>
      </xdr:nvSpPr>
      <xdr:spPr>
        <a:xfrm>
          <a:off x="10426700" y="1078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130101</xdr:rowOff>
    </xdr:from>
    <xdr:ext cx="469744" cy="259045"/>
    <xdr:sp macro="" textlink="">
      <xdr:nvSpPr>
        <xdr:cNvPr id="220" name="【体育館・プール】&#10;一人当たり面積該当値テキスト">
          <a:extLst>
            <a:ext uri="{FF2B5EF4-FFF2-40B4-BE49-F238E27FC236}">
              <a16:creationId xmlns:a16="http://schemas.microsoft.com/office/drawing/2014/main" id="{85E39A7F-D493-42A0-9BBD-529B1C28DCC7}"/>
            </a:ext>
          </a:extLst>
        </xdr:cNvPr>
        <xdr:cNvSpPr txBox="1"/>
      </xdr:nvSpPr>
      <xdr:spPr>
        <a:xfrm>
          <a:off x="10515600" y="1076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151674</xdr:rowOff>
    </xdr:from>
    <xdr:to>
      <xdr:col>50</xdr:col>
      <xdr:colOff>165100</xdr:colOff>
      <xdr:row>63</xdr:row>
      <xdr:rowOff>81824</xdr:rowOff>
    </xdr:to>
    <xdr:sp macro="" textlink="">
      <xdr:nvSpPr>
        <xdr:cNvPr id="221" name="楕円 220">
          <a:extLst>
            <a:ext uri="{FF2B5EF4-FFF2-40B4-BE49-F238E27FC236}">
              <a16:creationId xmlns:a16="http://schemas.microsoft.com/office/drawing/2014/main" id="{C5B2FADC-A450-407F-97D1-CECA2B4D182D}"/>
            </a:ext>
          </a:extLst>
        </xdr:cNvPr>
        <xdr:cNvSpPr/>
      </xdr:nvSpPr>
      <xdr:spPr>
        <a:xfrm>
          <a:off x="9588500" y="1078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31024</xdr:rowOff>
    </xdr:from>
    <xdr:to>
      <xdr:col>55</xdr:col>
      <xdr:colOff>0</xdr:colOff>
      <xdr:row>63</xdr:row>
      <xdr:rowOff>31024</xdr:rowOff>
    </xdr:to>
    <xdr:cxnSp macro="">
      <xdr:nvCxnSpPr>
        <xdr:cNvPr id="222" name="直線コネクタ 221">
          <a:extLst>
            <a:ext uri="{FF2B5EF4-FFF2-40B4-BE49-F238E27FC236}">
              <a16:creationId xmlns:a16="http://schemas.microsoft.com/office/drawing/2014/main" id="{4D9E91E2-DD0D-4409-86BE-0DAAAE74BB9D}"/>
            </a:ext>
          </a:extLst>
        </xdr:cNvPr>
        <xdr:cNvCxnSpPr/>
      </xdr:nvCxnSpPr>
      <xdr:spPr>
        <a:xfrm>
          <a:off x="9639300" y="1083237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151674</xdr:rowOff>
    </xdr:from>
    <xdr:to>
      <xdr:col>46</xdr:col>
      <xdr:colOff>38100</xdr:colOff>
      <xdr:row>63</xdr:row>
      <xdr:rowOff>81824</xdr:rowOff>
    </xdr:to>
    <xdr:sp macro="" textlink="">
      <xdr:nvSpPr>
        <xdr:cNvPr id="223" name="楕円 222">
          <a:extLst>
            <a:ext uri="{FF2B5EF4-FFF2-40B4-BE49-F238E27FC236}">
              <a16:creationId xmlns:a16="http://schemas.microsoft.com/office/drawing/2014/main" id="{4B0B394B-1639-4990-A9AB-7F3CC47C10E3}"/>
            </a:ext>
          </a:extLst>
        </xdr:cNvPr>
        <xdr:cNvSpPr/>
      </xdr:nvSpPr>
      <xdr:spPr>
        <a:xfrm>
          <a:off x="8699500" y="1078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31024</xdr:rowOff>
    </xdr:from>
    <xdr:to>
      <xdr:col>50</xdr:col>
      <xdr:colOff>114300</xdr:colOff>
      <xdr:row>63</xdr:row>
      <xdr:rowOff>31024</xdr:rowOff>
    </xdr:to>
    <xdr:cxnSp macro="">
      <xdr:nvCxnSpPr>
        <xdr:cNvPr id="224" name="直線コネクタ 223">
          <a:extLst>
            <a:ext uri="{FF2B5EF4-FFF2-40B4-BE49-F238E27FC236}">
              <a16:creationId xmlns:a16="http://schemas.microsoft.com/office/drawing/2014/main" id="{1146D221-BA53-4112-ABBA-D7254DAFAA1D}"/>
            </a:ext>
          </a:extLst>
        </xdr:cNvPr>
        <xdr:cNvCxnSpPr/>
      </xdr:nvCxnSpPr>
      <xdr:spPr>
        <a:xfrm>
          <a:off x="8750300" y="1083237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132642</xdr:rowOff>
    </xdr:from>
    <xdr:ext cx="469744" cy="259045"/>
    <xdr:sp macro="" textlink="">
      <xdr:nvSpPr>
        <xdr:cNvPr id="225" name="n_1aveValue【体育館・プール】&#10;一人当たり面積">
          <a:extLst>
            <a:ext uri="{FF2B5EF4-FFF2-40B4-BE49-F238E27FC236}">
              <a16:creationId xmlns:a16="http://schemas.microsoft.com/office/drawing/2014/main" id="{7AE8CCA2-AA6A-40DC-992B-4039B213984D}"/>
            </a:ext>
          </a:extLst>
        </xdr:cNvPr>
        <xdr:cNvSpPr txBox="1"/>
      </xdr:nvSpPr>
      <xdr:spPr>
        <a:xfrm>
          <a:off x="9391727" y="10419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152236</xdr:rowOff>
    </xdr:from>
    <xdr:ext cx="469744" cy="259045"/>
    <xdr:sp macro="" textlink="">
      <xdr:nvSpPr>
        <xdr:cNvPr id="226" name="n_2aveValue【体育館・プール】&#10;一人当たり面積">
          <a:extLst>
            <a:ext uri="{FF2B5EF4-FFF2-40B4-BE49-F238E27FC236}">
              <a16:creationId xmlns:a16="http://schemas.microsoft.com/office/drawing/2014/main" id="{25875FEA-0029-479C-B2FD-06E3D7A62A49}"/>
            </a:ext>
          </a:extLst>
        </xdr:cNvPr>
        <xdr:cNvSpPr txBox="1"/>
      </xdr:nvSpPr>
      <xdr:spPr>
        <a:xfrm>
          <a:off x="8515427" y="10439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116312</xdr:rowOff>
    </xdr:from>
    <xdr:ext cx="469744" cy="259045"/>
    <xdr:sp macro="" textlink="">
      <xdr:nvSpPr>
        <xdr:cNvPr id="227" name="n_3aveValue【体育館・プール】&#10;一人当たり面積">
          <a:extLst>
            <a:ext uri="{FF2B5EF4-FFF2-40B4-BE49-F238E27FC236}">
              <a16:creationId xmlns:a16="http://schemas.microsoft.com/office/drawing/2014/main" id="{D21904A2-53E9-4DAB-8036-F4EBA3D44C3A}"/>
            </a:ext>
          </a:extLst>
        </xdr:cNvPr>
        <xdr:cNvSpPr txBox="1"/>
      </xdr:nvSpPr>
      <xdr:spPr>
        <a:xfrm>
          <a:off x="7626427" y="10403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72951</xdr:rowOff>
    </xdr:from>
    <xdr:ext cx="469744" cy="259045"/>
    <xdr:sp macro="" textlink="">
      <xdr:nvSpPr>
        <xdr:cNvPr id="228" name="n_1mainValue【体育館・プール】&#10;一人当たり面積">
          <a:extLst>
            <a:ext uri="{FF2B5EF4-FFF2-40B4-BE49-F238E27FC236}">
              <a16:creationId xmlns:a16="http://schemas.microsoft.com/office/drawing/2014/main" id="{1925FAB9-E2CC-47BC-AC54-1EC431674EF6}"/>
            </a:ext>
          </a:extLst>
        </xdr:cNvPr>
        <xdr:cNvSpPr txBox="1"/>
      </xdr:nvSpPr>
      <xdr:spPr>
        <a:xfrm>
          <a:off x="9391727" y="10874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72951</xdr:rowOff>
    </xdr:from>
    <xdr:ext cx="469744" cy="259045"/>
    <xdr:sp macro="" textlink="">
      <xdr:nvSpPr>
        <xdr:cNvPr id="229" name="n_2mainValue【体育館・プール】&#10;一人当たり面積">
          <a:extLst>
            <a:ext uri="{FF2B5EF4-FFF2-40B4-BE49-F238E27FC236}">
              <a16:creationId xmlns:a16="http://schemas.microsoft.com/office/drawing/2014/main" id="{82141DEC-631B-453D-A9B0-7D7B986851E3}"/>
            </a:ext>
          </a:extLst>
        </xdr:cNvPr>
        <xdr:cNvSpPr txBox="1"/>
      </xdr:nvSpPr>
      <xdr:spPr>
        <a:xfrm>
          <a:off x="8515427" y="10874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0" name="正方形/長方形 229">
          <a:extLst>
            <a:ext uri="{FF2B5EF4-FFF2-40B4-BE49-F238E27FC236}">
              <a16:creationId xmlns:a16="http://schemas.microsoft.com/office/drawing/2014/main" id="{2AF51551-7B2C-4BC8-9B40-3E5CDE660351}"/>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1" name="正方形/長方形 230">
          <a:extLst>
            <a:ext uri="{FF2B5EF4-FFF2-40B4-BE49-F238E27FC236}">
              <a16:creationId xmlns:a16="http://schemas.microsoft.com/office/drawing/2014/main" id="{88A7A450-8525-4A10-A309-B14A10A740C3}"/>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2" name="正方形/長方形 231">
          <a:extLst>
            <a:ext uri="{FF2B5EF4-FFF2-40B4-BE49-F238E27FC236}">
              <a16:creationId xmlns:a16="http://schemas.microsoft.com/office/drawing/2014/main" id="{63B323E6-2EEF-43E3-9B26-ADAF1F167837}"/>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3" name="正方形/長方形 232">
          <a:extLst>
            <a:ext uri="{FF2B5EF4-FFF2-40B4-BE49-F238E27FC236}">
              <a16:creationId xmlns:a16="http://schemas.microsoft.com/office/drawing/2014/main" id="{72A5B7DA-C14F-413C-9AFC-179569753A59}"/>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4" name="正方形/長方形 233">
          <a:extLst>
            <a:ext uri="{FF2B5EF4-FFF2-40B4-BE49-F238E27FC236}">
              <a16:creationId xmlns:a16="http://schemas.microsoft.com/office/drawing/2014/main" id="{A4F5DFD8-A071-432C-9509-833623BF961E}"/>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5" name="正方形/長方形 234">
          <a:extLst>
            <a:ext uri="{FF2B5EF4-FFF2-40B4-BE49-F238E27FC236}">
              <a16:creationId xmlns:a16="http://schemas.microsoft.com/office/drawing/2014/main" id="{F64ED3D6-C620-44C7-85C8-2C8666C643D7}"/>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6" name="正方形/長方形 235">
          <a:extLst>
            <a:ext uri="{FF2B5EF4-FFF2-40B4-BE49-F238E27FC236}">
              <a16:creationId xmlns:a16="http://schemas.microsoft.com/office/drawing/2014/main" id="{F66FDB36-C366-4B0F-83E2-4C661D1CAB7F}"/>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7" name="正方形/長方形 236">
          <a:extLst>
            <a:ext uri="{FF2B5EF4-FFF2-40B4-BE49-F238E27FC236}">
              <a16:creationId xmlns:a16="http://schemas.microsoft.com/office/drawing/2014/main" id="{7D5D7164-D131-4B9C-B204-6B98E95C0653}"/>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8" name="テキスト ボックス 237">
          <a:extLst>
            <a:ext uri="{FF2B5EF4-FFF2-40B4-BE49-F238E27FC236}">
              <a16:creationId xmlns:a16="http://schemas.microsoft.com/office/drawing/2014/main" id="{A56657CB-779E-4801-A50E-4D71DD376E5A}"/>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9" name="直線コネクタ 238">
          <a:extLst>
            <a:ext uri="{FF2B5EF4-FFF2-40B4-BE49-F238E27FC236}">
              <a16:creationId xmlns:a16="http://schemas.microsoft.com/office/drawing/2014/main" id="{37D930C1-2EBA-463F-A7A6-49F0030B1245}"/>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0" name="テキスト ボックス 239">
          <a:extLst>
            <a:ext uri="{FF2B5EF4-FFF2-40B4-BE49-F238E27FC236}">
              <a16:creationId xmlns:a16="http://schemas.microsoft.com/office/drawing/2014/main" id="{71364DCA-1B02-4149-A815-7230AD0D1B56}"/>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1" name="直線コネクタ 240">
          <a:extLst>
            <a:ext uri="{FF2B5EF4-FFF2-40B4-BE49-F238E27FC236}">
              <a16:creationId xmlns:a16="http://schemas.microsoft.com/office/drawing/2014/main" id="{7D947392-62B8-4B16-A1FA-0DB470B4CA35}"/>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2" name="テキスト ボックス 241">
          <a:extLst>
            <a:ext uri="{FF2B5EF4-FFF2-40B4-BE49-F238E27FC236}">
              <a16:creationId xmlns:a16="http://schemas.microsoft.com/office/drawing/2014/main" id="{4D9F42B9-3069-4083-AB35-8B16ED962013}"/>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3" name="直線コネクタ 242">
          <a:extLst>
            <a:ext uri="{FF2B5EF4-FFF2-40B4-BE49-F238E27FC236}">
              <a16:creationId xmlns:a16="http://schemas.microsoft.com/office/drawing/2014/main" id="{23D6B7E6-A0CF-4A03-B7B2-0B4A436A2C41}"/>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4" name="テキスト ボックス 243">
          <a:extLst>
            <a:ext uri="{FF2B5EF4-FFF2-40B4-BE49-F238E27FC236}">
              <a16:creationId xmlns:a16="http://schemas.microsoft.com/office/drawing/2014/main" id="{02C756CE-2BB7-404E-9710-EE50CBDA65A3}"/>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5" name="直線コネクタ 244">
          <a:extLst>
            <a:ext uri="{FF2B5EF4-FFF2-40B4-BE49-F238E27FC236}">
              <a16:creationId xmlns:a16="http://schemas.microsoft.com/office/drawing/2014/main" id="{AE08A985-D034-40A0-88E8-EC35BC7CFE7D}"/>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6" name="テキスト ボックス 245">
          <a:extLst>
            <a:ext uri="{FF2B5EF4-FFF2-40B4-BE49-F238E27FC236}">
              <a16:creationId xmlns:a16="http://schemas.microsoft.com/office/drawing/2014/main" id="{E8CAE96F-1E80-466D-9146-5D727481CABE}"/>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7" name="直線コネクタ 246">
          <a:extLst>
            <a:ext uri="{FF2B5EF4-FFF2-40B4-BE49-F238E27FC236}">
              <a16:creationId xmlns:a16="http://schemas.microsoft.com/office/drawing/2014/main" id="{058C8309-9773-4480-B4BE-F9522F0D346F}"/>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8" name="テキスト ボックス 247">
          <a:extLst>
            <a:ext uri="{FF2B5EF4-FFF2-40B4-BE49-F238E27FC236}">
              <a16:creationId xmlns:a16="http://schemas.microsoft.com/office/drawing/2014/main" id="{1F4775C2-96BB-4811-AE4D-4722980B651A}"/>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9" name="直線コネクタ 248">
          <a:extLst>
            <a:ext uri="{FF2B5EF4-FFF2-40B4-BE49-F238E27FC236}">
              <a16:creationId xmlns:a16="http://schemas.microsoft.com/office/drawing/2014/main" id="{D92605FB-73D9-4A65-9180-26814CCE7B31}"/>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0" name="テキスト ボックス 249">
          <a:extLst>
            <a:ext uri="{FF2B5EF4-FFF2-40B4-BE49-F238E27FC236}">
              <a16:creationId xmlns:a16="http://schemas.microsoft.com/office/drawing/2014/main" id="{D2FCEAAB-78EB-47C3-9606-F807E2FB2928}"/>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1" name="直線コネクタ 250">
          <a:extLst>
            <a:ext uri="{FF2B5EF4-FFF2-40B4-BE49-F238E27FC236}">
              <a16:creationId xmlns:a16="http://schemas.microsoft.com/office/drawing/2014/main" id="{CFBD9B66-9C89-4E56-B122-34FEEF680336}"/>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2" name="テキスト ボックス 251">
          <a:extLst>
            <a:ext uri="{FF2B5EF4-FFF2-40B4-BE49-F238E27FC236}">
              <a16:creationId xmlns:a16="http://schemas.microsoft.com/office/drawing/2014/main" id="{AC1D87C4-07DF-444A-AF4B-B09161113E5E}"/>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3" name="【福祉施設】&#10;有形固定資産減価償却率グラフ枠">
          <a:extLst>
            <a:ext uri="{FF2B5EF4-FFF2-40B4-BE49-F238E27FC236}">
              <a16:creationId xmlns:a16="http://schemas.microsoft.com/office/drawing/2014/main" id="{382F738F-EA08-4E15-89B5-47288FB0812C}"/>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28575</xdr:rowOff>
    </xdr:from>
    <xdr:to>
      <xdr:col>24</xdr:col>
      <xdr:colOff>62865</xdr:colOff>
      <xdr:row>85</xdr:row>
      <xdr:rowOff>140970</xdr:rowOff>
    </xdr:to>
    <xdr:cxnSp macro="">
      <xdr:nvCxnSpPr>
        <xdr:cNvPr id="254" name="直線コネクタ 253">
          <a:extLst>
            <a:ext uri="{FF2B5EF4-FFF2-40B4-BE49-F238E27FC236}">
              <a16:creationId xmlns:a16="http://schemas.microsoft.com/office/drawing/2014/main" id="{E956BABD-B85B-4B88-BABA-979E34D82E13}"/>
            </a:ext>
          </a:extLst>
        </xdr:cNvPr>
        <xdr:cNvCxnSpPr/>
      </xdr:nvCxnSpPr>
      <xdr:spPr>
        <a:xfrm flipV="1">
          <a:off x="4634865" y="13573125"/>
          <a:ext cx="0" cy="1141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144797</xdr:rowOff>
    </xdr:from>
    <xdr:ext cx="405111" cy="259045"/>
    <xdr:sp macro="" textlink="">
      <xdr:nvSpPr>
        <xdr:cNvPr id="255" name="【福祉施設】&#10;有形固定資産減価償却率最小値テキスト">
          <a:extLst>
            <a:ext uri="{FF2B5EF4-FFF2-40B4-BE49-F238E27FC236}">
              <a16:creationId xmlns:a16="http://schemas.microsoft.com/office/drawing/2014/main" id="{9A6233C6-9406-4D8E-B723-88656520D04A}"/>
            </a:ext>
          </a:extLst>
        </xdr:cNvPr>
        <xdr:cNvSpPr txBox="1"/>
      </xdr:nvSpPr>
      <xdr:spPr>
        <a:xfrm>
          <a:off x="4673600" y="1471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140970</xdr:rowOff>
    </xdr:from>
    <xdr:to>
      <xdr:col>24</xdr:col>
      <xdr:colOff>152400</xdr:colOff>
      <xdr:row>85</xdr:row>
      <xdr:rowOff>140970</xdr:rowOff>
    </xdr:to>
    <xdr:cxnSp macro="">
      <xdr:nvCxnSpPr>
        <xdr:cNvPr id="256" name="直線コネクタ 255">
          <a:extLst>
            <a:ext uri="{FF2B5EF4-FFF2-40B4-BE49-F238E27FC236}">
              <a16:creationId xmlns:a16="http://schemas.microsoft.com/office/drawing/2014/main" id="{EF6F4484-C566-4FC0-B64E-DE9D471614A1}"/>
            </a:ext>
          </a:extLst>
        </xdr:cNvPr>
        <xdr:cNvCxnSpPr/>
      </xdr:nvCxnSpPr>
      <xdr:spPr>
        <a:xfrm>
          <a:off x="4546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146702</xdr:rowOff>
    </xdr:from>
    <xdr:ext cx="405111" cy="259045"/>
    <xdr:sp macro="" textlink="">
      <xdr:nvSpPr>
        <xdr:cNvPr id="257" name="【福祉施設】&#10;有形固定資産減価償却率最大値テキスト">
          <a:extLst>
            <a:ext uri="{FF2B5EF4-FFF2-40B4-BE49-F238E27FC236}">
              <a16:creationId xmlns:a16="http://schemas.microsoft.com/office/drawing/2014/main" id="{127D7040-DAB5-418D-AF66-F3C8ED5BAC7F}"/>
            </a:ext>
          </a:extLst>
        </xdr:cNvPr>
        <xdr:cNvSpPr txBox="1"/>
      </xdr:nvSpPr>
      <xdr:spPr>
        <a:xfrm>
          <a:off x="4673600" y="13348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28575</xdr:rowOff>
    </xdr:from>
    <xdr:to>
      <xdr:col>24</xdr:col>
      <xdr:colOff>152400</xdr:colOff>
      <xdr:row>79</xdr:row>
      <xdr:rowOff>28575</xdr:rowOff>
    </xdr:to>
    <xdr:cxnSp macro="">
      <xdr:nvCxnSpPr>
        <xdr:cNvPr id="258" name="直線コネクタ 257">
          <a:extLst>
            <a:ext uri="{FF2B5EF4-FFF2-40B4-BE49-F238E27FC236}">
              <a16:creationId xmlns:a16="http://schemas.microsoft.com/office/drawing/2014/main" id="{595C9A37-24DE-4110-B93A-F9BF73FC55C1}"/>
            </a:ext>
          </a:extLst>
        </xdr:cNvPr>
        <xdr:cNvCxnSpPr/>
      </xdr:nvCxnSpPr>
      <xdr:spPr>
        <a:xfrm>
          <a:off x="4546600" y="13573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139082</xdr:rowOff>
    </xdr:from>
    <xdr:ext cx="405111" cy="259045"/>
    <xdr:sp macro="" textlink="">
      <xdr:nvSpPr>
        <xdr:cNvPr id="259" name="【福祉施設】&#10;有形固定資産減価償却率平均値テキスト">
          <a:extLst>
            <a:ext uri="{FF2B5EF4-FFF2-40B4-BE49-F238E27FC236}">
              <a16:creationId xmlns:a16="http://schemas.microsoft.com/office/drawing/2014/main" id="{08A4D696-EFF3-47E8-B4FF-7C16F21E0AB0}"/>
            </a:ext>
          </a:extLst>
        </xdr:cNvPr>
        <xdr:cNvSpPr txBox="1"/>
      </xdr:nvSpPr>
      <xdr:spPr>
        <a:xfrm>
          <a:off x="4673600" y="141979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160655</xdr:rowOff>
    </xdr:from>
    <xdr:to>
      <xdr:col>24</xdr:col>
      <xdr:colOff>114300</xdr:colOff>
      <xdr:row>83</xdr:row>
      <xdr:rowOff>90805</xdr:rowOff>
    </xdr:to>
    <xdr:sp macro="" textlink="">
      <xdr:nvSpPr>
        <xdr:cNvPr id="260" name="フローチャート: 判断 259">
          <a:extLst>
            <a:ext uri="{FF2B5EF4-FFF2-40B4-BE49-F238E27FC236}">
              <a16:creationId xmlns:a16="http://schemas.microsoft.com/office/drawing/2014/main" id="{E9C496BD-D0FD-44A9-B900-0EF62514C338}"/>
            </a:ext>
          </a:extLst>
        </xdr:cNvPr>
        <xdr:cNvSpPr/>
      </xdr:nvSpPr>
      <xdr:spPr>
        <a:xfrm>
          <a:off x="4584700" y="1421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12064</xdr:rowOff>
    </xdr:from>
    <xdr:to>
      <xdr:col>20</xdr:col>
      <xdr:colOff>38100</xdr:colOff>
      <xdr:row>83</xdr:row>
      <xdr:rowOff>113664</xdr:rowOff>
    </xdr:to>
    <xdr:sp macro="" textlink="">
      <xdr:nvSpPr>
        <xdr:cNvPr id="261" name="フローチャート: 判断 260">
          <a:extLst>
            <a:ext uri="{FF2B5EF4-FFF2-40B4-BE49-F238E27FC236}">
              <a16:creationId xmlns:a16="http://schemas.microsoft.com/office/drawing/2014/main" id="{C5B015AC-AC0F-44D3-84F7-70D4AEDFCF19}"/>
            </a:ext>
          </a:extLst>
        </xdr:cNvPr>
        <xdr:cNvSpPr/>
      </xdr:nvSpPr>
      <xdr:spPr>
        <a:xfrm>
          <a:off x="3746500" y="1424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46355</xdr:rowOff>
    </xdr:from>
    <xdr:to>
      <xdr:col>15</xdr:col>
      <xdr:colOff>101600</xdr:colOff>
      <xdr:row>83</xdr:row>
      <xdr:rowOff>147955</xdr:rowOff>
    </xdr:to>
    <xdr:sp macro="" textlink="">
      <xdr:nvSpPr>
        <xdr:cNvPr id="262" name="フローチャート: 判断 261">
          <a:extLst>
            <a:ext uri="{FF2B5EF4-FFF2-40B4-BE49-F238E27FC236}">
              <a16:creationId xmlns:a16="http://schemas.microsoft.com/office/drawing/2014/main" id="{D2F00717-6C70-48CA-99A4-704C98E8CA7E}"/>
            </a:ext>
          </a:extLst>
        </xdr:cNvPr>
        <xdr:cNvSpPr/>
      </xdr:nvSpPr>
      <xdr:spPr>
        <a:xfrm>
          <a:off x="2857500" y="1427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86361</xdr:rowOff>
    </xdr:from>
    <xdr:to>
      <xdr:col>10</xdr:col>
      <xdr:colOff>165100</xdr:colOff>
      <xdr:row>84</xdr:row>
      <xdr:rowOff>16511</xdr:rowOff>
    </xdr:to>
    <xdr:sp macro="" textlink="">
      <xdr:nvSpPr>
        <xdr:cNvPr id="263" name="フローチャート: 判断 262">
          <a:extLst>
            <a:ext uri="{FF2B5EF4-FFF2-40B4-BE49-F238E27FC236}">
              <a16:creationId xmlns:a16="http://schemas.microsoft.com/office/drawing/2014/main" id="{FDDEEE41-3423-4B64-AC22-AAAE3E577111}"/>
            </a:ext>
          </a:extLst>
        </xdr:cNvPr>
        <xdr:cNvSpPr/>
      </xdr:nvSpPr>
      <xdr:spPr>
        <a:xfrm>
          <a:off x="1968500" y="1431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4" name="テキスト ボックス 263">
          <a:extLst>
            <a:ext uri="{FF2B5EF4-FFF2-40B4-BE49-F238E27FC236}">
              <a16:creationId xmlns:a16="http://schemas.microsoft.com/office/drawing/2014/main" id="{0A55069F-8FFC-4F96-B77B-0BCBDB2F8544}"/>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5" name="テキスト ボックス 264">
          <a:extLst>
            <a:ext uri="{FF2B5EF4-FFF2-40B4-BE49-F238E27FC236}">
              <a16:creationId xmlns:a16="http://schemas.microsoft.com/office/drawing/2014/main" id="{621C110C-86E3-42CE-B440-86BC4F7A1BE8}"/>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6" name="テキスト ボックス 265">
          <a:extLst>
            <a:ext uri="{FF2B5EF4-FFF2-40B4-BE49-F238E27FC236}">
              <a16:creationId xmlns:a16="http://schemas.microsoft.com/office/drawing/2014/main" id="{8DC10F7B-871D-406B-9060-754DF2D79A54}"/>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7" name="テキスト ボックス 266">
          <a:extLst>
            <a:ext uri="{FF2B5EF4-FFF2-40B4-BE49-F238E27FC236}">
              <a16:creationId xmlns:a16="http://schemas.microsoft.com/office/drawing/2014/main" id="{E9BF8AA6-F16E-4CE0-9199-530C9BE50A45}"/>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8" name="テキスト ボックス 267">
          <a:extLst>
            <a:ext uri="{FF2B5EF4-FFF2-40B4-BE49-F238E27FC236}">
              <a16:creationId xmlns:a16="http://schemas.microsoft.com/office/drawing/2014/main" id="{B91380A5-20ED-4889-82CD-8509D9E9DDB7}"/>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156845</xdr:rowOff>
    </xdr:from>
    <xdr:to>
      <xdr:col>24</xdr:col>
      <xdr:colOff>114300</xdr:colOff>
      <xdr:row>81</xdr:row>
      <xdr:rowOff>86995</xdr:rowOff>
    </xdr:to>
    <xdr:sp macro="" textlink="">
      <xdr:nvSpPr>
        <xdr:cNvPr id="269" name="楕円 268">
          <a:extLst>
            <a:ext uri="{FF2B5EF4-FFF2-40B4-BE49-F238E27FC236}">
              <a16:creationId xmlns:a16="http://schemas.microsoft.com/office/drawing/2014/main" id="{F2484655-56C4-4085-AC08-4D4DC6974AEE}"/>
            </a:ext>
          </a:extLst>
        </xdr:cNvPr>
        <xdr:cNvSpPr/>
      </xdr:nvSpPr>
      <xdr:spPr>
        <a:xfrm>
          <a:off x="4584700" y="1387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8272</xdr:rowOff>
    </xdr:from>
    <xdr:ext cx="405111" cy="259045"/>
    <xdr:sp macro="" textlink="">
      <xdr:nvSpPr>
        <xdr:cNvPr id="270" name="【福祉施設】&#10;有形固定資産減価償却率該当値テキスト">
          <a:extLst>
            <a:ext uri="{FF2B5EF4-FFF2-40B4-BE49-F238E27FC236}">
              <a16:creationId xmlns:a16="http://schemas.microsoft.com/office/drawing/2014/main" id="{39CB013D-EA67-48ED-8A05-D2F8E6A8C173}"/>
            </a:ext>
          </a:extLst>
        </xdr:cNvPr>
        <xdr:cNvSpPr txBox="1"/>
      </xdr:nvSpPr>
      <xdr:spPr>
        <a:xfrm>
          <a:off x="4673600" y="1372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135889</xdr:rowOff>
    </xdr:from>
    <xdr:to>
      <xdr:col>20</xdr:col>
      <xdr:colOff>38100</xdr:colOff>
      <xdr:row>81</xdr:row>
      <xdr:rowOff>66039</xdr:rowOff>
    </xdr:to>
    <xdr:sp macro="" textlink="">
      <xdr:nvSpPr>
        <xdr:cNvPr id="271" name="楕円 270">
          <a:extLst>
            <a:ext uri="{FF2B5EF4-FFF2-40B4-BE49-F238E27FC236}">
              <a16:creationId xmlns:a16="http://schemas.microsoft.com/office/drawing/2014/main" id="{227AA080-C8F5-43BF-812A-EDC28AB2D5F3}"/>
            </a:ext>
          </a:extLst>
        </xdr:cNvPr>
        <xdr:cNvSpPr/>
      </xdr:nvSpPr>
      <xdr:spPr>
        <a:xfrm>
          <a:off x="3746500" y="1385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15239</xdr:rowOff>
    </xdr:from>
    <xdr:to>
      <xdr:col>24</xdr:col>
      <xdr:colOff>63500</xdr:colOff>
      <xdr:row>81</xdr:row>
      <xdr:rowOff>36195</xdr:rowOff>
    </xdr:to>
    <xdr:cxnSp macro="">
      <xdr:nvCxnSpPr>
        <xdr:cNvPr id="272" name="直線コネクタ 271">
          <a:extLst>
            <a:ext uri="{FF2B5EF4-FFF2-40B4-BE49-F238E27FC236}">
              <a16:creationId xmlns:a16="http://schemas.microsoft.com/office/drawing/2014/main" id="{0FA3E583-1C4D-4296-9869-C9A654420599}"/>
            </a:ext>
          </a:extLst>
        </xdr:cNvPr>
        <xdr:cNvCxnSpPr/>
      </xdr:nvCxnSpPr>
      <xdr:spPr>
        <a:xfrm>
          <a:off x="3797300" y="13902689"/>
          <a:ext cx="8382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149225</xdr:rowOff>
    </xdr:from>
    <xdr:to>
      <xdr:col>15</xdr:col>
      <xdr:colOff>101600</xdr:colOff>
      <xdr:row>81</xdr:row>
      <xdr:rowOff>79375</xdr:rowOff>
    </xdr:to>
    <xdr:sp macro="" textlink="">
      <xdr:nvSpPr>
        <xdr:cNvPr id="273" name="楕円 272">
          <a:extLst>
            <a:ext uri="{FF2B5EF4-FFF2-40B4-BE49-F238E27FC236}">
              <a16:creationId xmlns:a16="http://schemas.microsoft.com/office/drawing/2014/main" id="{2EF61707-949B-41B3-BBDD-E935EA137150}"/>
            </a:ext>
          </a:extLst>
        </xdr:cNvPr>
        <xdr:cNvSpPr/>
      </xdr:nvSpPr>
      <xdr:spPr>
        <a:xfrm>
          <a:off x="2857500" y="1386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15239</xdr:rowOff>
    </xdr:from>
    <xdr:to>
      <xdr:col>19</xdr:col>
      <xdr:colOff>177800</xdr:colOff>
      <xdr:row>81</xdr:row>
      <xdr:rowOff>28575</xdr:rowOff>
    </xdr:to>
    <xdr:cxnSp macro="">
      <xdr:nvCxnSpPr>
        <xdr:cNvPr id="274" name="直線コネクタ 273">
          <a:extLst>
            <a:ext uri="{FF2B5EF4-FFF2-40B4-BE49-F238E27FC236}">
              <a16:creationId xmlns:a16="http://schemas.microsoft.com/office/drawing/2014/main" id="{161896F7-9462-48A9-860A-5604AC764636}"/>
            </a:ext>
          </a:extLst>
        </xdr:cNvPr>
        <xdr:cNvCxnSpPr/>
      </xdr:nvCxnSpPr>
      <xdr:spPr>
        <a:xfrm flipV="1">
          <a:off x="2908300" y="13902689"/>
          <a:ext cx="8890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104791</xdr:rowOff>
    </xdr:from>
    <xdr:ext cx="405111" cy="259045"/>
    <xdr:sp macro="" textlink="">
      <xdr:nvSpPr>
        <xdr:cNvPr id="275" name="n_1aveValue【福祉施設】&#10;有形固定資産減価償却率">
          <a:extLst>
            <a:ext uri="{FF2B5EF4-FFF2-40B4-BE49-F238E27FC236}">
              <a16:creationId xmlns:a16="http://schemas.microsoft.com/office/drawing/2014/main" id="{C7348842-C626-44C8-A0F2-846801B9B0D7}"/>
            </a:ext>
          </a:extLst>
        </xdr:cNvPr>
        <xdr:cNvSpPr txBox="1"/>
      </xdr:nvSpPr>
      <xdr:spPr>
        <a:xfrm>
          <a:off x="3582044" y="14335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139082</xdr:rowOff>
    </xdr:from>
    <xdr:ext cx="405111" cy="259045"/>
    <xdr:sp macro="" textlink="">
      <xdr:nvSpPr>
        <xdr:cNvPr id="276" name="n_2aveValue【福祉施設】&#10;有形固定資産減価償却率">
          <a:extLst>
            <a:ext uri="{FF2B5EF4-FFF2-40B4-BE49-F238E27FC236}">
              <a16:creationId xmlns:a16="http://schemas.microsoft.com/office/drawing/2014/main" id="{D2D57EDD-E9CF-4D55-8077-A7D269E06A03}"/>
            </a:ext>
          </a:extLst>
        </xdr:cNvPr>
        <xdr:cNvSpPr txBox="1"/>
      </xdr:nvSpPr>
      <xdr:spPr>
        <a:xfrm>
          <a:off x="2705744" y="1436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33038</xdr:rowOff>
    </xdr:from>
    <xdr:ext cx="405111" cy="259045"/>
    <xdr:sp macro="" textlink="">
      <xdr:nvSpPr>
        <xdr:cNvPr id="277" name="n_3aveValue【福祉施設】&#10;有形固定資産減価償却率">
          <a:extLst>
            <a:ext uri="{FF2B5EF4-FFF2-40B4-BE49-F238E27FC236}">
              <a16:creationId xmlns:a16="http://schemas.microsoft.com/office/drawing/2014/main" id="{53582DBA-BBFA-4642-84AC-C801C9A01C4E}"/>
            </a:ext>
          </a:extLst>
        </xdr:cNvPr>
        <xdr:cNvSpPr txBox="1"/>
      </xdr:nvSpPr>
      <xdr:spPr>
        <a:xfrm>
          <a:off x="1816744" y="14091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82566</xdr:rowOff>
    </xdr:from>
    <xdr:ext cx="405111" cy="259045"/>
    <xdr:sp macro="" textlink="">
      <xdr:nvSpPr>
        <xdr:cNvPr id="278" name="n_1mainValue【福祉施設】&#10;有形固定資産減価償却率">
          <a:extLst>
            <a:ext uri="{FF2B5EF4-FFF2-40B4-BE49-F238E27FC236}">
              <a16:creationId xmlns:a16="http://schemas.microsoft.com/office/drawing/2014/main" id="{11095542-EED2-4F38-B209-E248655429BF}"/>
            </a:ext>
          </a:extLst>
        </xdr:cNvPr>
        <xdr:cNvSpPr txBox="1"/>
      </xdr:nvSpPr>
      <xdr:spPr>
        <a:xfrm>
          <a:off x="3582044" y="1362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95902</xdr:rowOff>
    </xdr:from>
    <xdr:ext cx="405111" cy="259045"/>
    <xdr:sp macro="" textlink="">
      <xdr:nvSpPr>
        <xdr:cNvPr id="279" name="n_2mainValue【福祉施設】&#10;有形固定資産減価償却率">
          <a:extLst>
            <a:ext uri="{FF2B5EF4-FFF2-40B4-BE49-F238E27FC236}">
              <a16:creationId xmlns:a16="http://schemas.microsoft.com/office/drawing/2014/main" id="{064767A7-6D70-4FB0-BCE8-5B2F8A5ABA9B}"/>
            </a:ext>
          </a:extLst>
        </xdr:cNvPr>
        <xdr:cNvSpPr txBox="1"/>
      </xdr:nvSpPr>
      <xdr:spPr>
        <a:xfrm>
          <a:off x="2705744" y="1364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0" name="正方形/長方形 279">
          <a:extLst>
            <a:ext uri="{FF2B5EF4-FFF2-40B4-BE49-F238E27FC236}">
              <a16:creationId xmlns:a16="http://schemas.microsoft.com/office/drawing/2014/main" id="{6E1FC7A8-F1DD-4367-AC5E-6C24CCB843B9}"/>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1" name="正方形/長方形 280">
          <a:extLst>
            <a:ext uri="{FF2B5EF4-FFF2-40B4-BE49-F238E27FC236}">
              <a16:creationId xmlns:a16="http://schemas.microsoft.com/office/drawing/2014/main" id="{C414B8F5-BCDE-404B-A3F4-EC1BD1602B55}"/>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2" name="正方形/長方形 281">
          <a:extLst>
            <a:ext uri="{FF2B5EF4-FFF2-40B4-BE49-F238E27FC236}">
              <a16:creationId xmlns:a16="http://schemas.microsoft.com/office/drawing/2014/main" id="{1F696CE3-E7BD-4037-84B6-49ECE4C73257}"/>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3" name="正方形/長方形 282">
          <a:extLst>
            <a:ext uri="{FF2B5EF4-FFF2-40B4-BE49-F238E27FC236}">
              <a16:creationId xmlns:a16="http://schemas.microsoft.com/office/drawing/2014/main" id="{08528197-7BF7-4ED4-A8E2-7EB52012DDC7}"/>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4" name="正方形/長方形 283">
          <a:extLst>
            <a:ext uri="{FF2B5EF4-FFF2-40B4-BE49-F238E27FC236}">
              <a16:creationId xmlns:a16="http://schemas.microsoft.com/office/drawing/2014/main" id="{33141468-C2B9-4286-B0F6-07BA42C85B06}"/>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5" name="正方形/長方形 284">
          <a:extLst>
            <a:ext uri="{FF2B5EF4-FFF2-40B4-BE49-F238E27FC236}">
              <a16:creationId xmlns:a16="http://schemas.microsoft.com/office/drawing/2014/main" id="{275085F9-1392-48EE-8883-E1BB4B5F3F5F}"/>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6" name="正方形/長方形 285">
          <a:extLst>
            <a:ext uri="{FF2B5EF4-FFF2-40B4-BE49-F238E27FC236}">
              <a16:creationId xmlns:a16="http://schemas.microsoft.com/office/drawing/2014/main" id="{3E9C521F-5451-4255-A3F8-C0481BC1AAF8}"/>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7" name="正方形/長方形 286">
          <a:extLst>
            <a:ext uri="{FF2B5EF4-FFF2-40B4-BE49-F238E27FC236}">
              <a16:creationId xmlns:a16="http://schemas.microsoft.com/office/drawing/2014/main" id="{BB39B771-8C10-42CC-90AD-430400F4FA3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8" name="テキスト ボックス 287">
          <a:extLst>
            <a:ext uri="{FF2B5EF4-FFF2-40B4-BE49-F238E27FC236}">
              <a16:creationId xmlns:a16="http://schemas.microsoft.com/office/drawing/2014/main" id="{B98C7153-889F-4659-9E1B-DA3A32CCAFC2}"/>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9" name="直線コネクタ 288">
          <a:extLst>
            <a:ext uri="{FF2B5EF4-FFF2-40B4-BE49-F238E27FC236}">
              <a16:creationId xmlns:a16="http://schemas.microsoft.com/office/drawing/2014/main" id="{C2056770-793F-4171-BE59-589B60C1F477}"/>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90" name="直線コネクタ 289">
          <a:extLst>
            <a:ext uri="{FF2B5EF4-FFF2-40B4-BE49-F238E27FC236}">
              <a16:creationId xmlns:a16="http://schemas.microsoft.com/office/drawing/2014/main" id="{F6CD88BB-9951-4F52-8624-506A18AD0C6A}"/>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1" name="テキスト ボックス 290">
          <a:extLst>
            <a:ext uri="{FF2B5EF4-FFF2-40B4-BE49-F238E27FC236}">
              <a16:creationId xmlns:a16="http://schemas.microsoft.com/office/drawing/2014/main" id="{FA84AD1A-9C83-47C9-AA0E-44F7FB467E88}"/>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2" name="直線コネクタ 291">
          <a:extLst>
            <a:ext uri="{FF2B5EF4-FFF2-40B4-BE49-F238E27FC236}">
              <a16:creationId xmlns:a16="http://schemas.microsoft.com/office/drawing/2014/main" id="{88039B42-8AD5-4A55-ADB4-160CBEDC9242}"/>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93" name="テキスト ボックス 292">
          <a:extLst>
            <a:ext uri="{FF2B5EF4-FFF2-40B4-BE49-F238E27FC236}">
              <a16:creationId xmlns:a16="http://schemas.microsoft.com/office/drawing/2014/main" id="{84B6375A-0165-4A3B-9894-49747BACC89A}"/>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4" name="直線コネクタ 293">
          <a:extLst>
            <a:ext uri="{FF2B5EF4-FFF2-40B4-BE49-F238E27FC236}">
              <a16:creationId xmlns:a16="http://schemas.microsoft.com/office/drawing/2014/main" id="{03926299-36A6-45C4-827F-99CE9298765E}"/>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5" name="テキスト ボックス 294">
          <a:extLst>
            <a:ext uri="{FF2B5EF4-FFF2-40B4-BE49-F238E27FC236}">
              <a16:creationId xmlns:a16="http://schemas.microsoft.com/office/drawing/2014/main" id="{0A692698-79F7-4119-87ED-74C38957211E}"/>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6" name="直線コネクタ 295">
          <a:extLst>
            <a:ext uri="{FF2B5EF4-FFF2-40B4-BE49-F238E27FC236}">
              <a16:creationId xmlns:a16="http://schemas.microsoft.com/office/drawing/2014/main" id="{F2864B03-E23D-4608-B999-64F4C3E65CEB}"/>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7" name="テキスト ボックス 296">
          <a:extLst>
            <a:ext uri="{FF2B5EF4-FFF2-40B4-BE49-F238E27FC236}">
              <a16:creationId xmlns:a16="http://schemas.microsoft.com/office/drawing/2014/main" id="{2FA8B935-4497-4A49-BEA3-6B0F21D78D16}"/>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8" name="直線コネクタ 297">
          <a:extLst>
            <a:ext uri="{FF2B5EF4-FFF2-40B4-BE49-F238E27FC236}">
              <a16:creationId xmlns:a16="http://schemas.microsoft.com/office/drawing/2014/main" id="{0489C508-807D-470D-9825-11C956597F3B}"/>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9" name="テキスト ボックス 298">
          <a:extLst>
            <a:ext uri="{FF2B5EF4-FFF2-40B4-BE49-F238E27FC236}">
              <a16:creationId xmlns:a16="http://schemas.microsoft.com/office/drawing/2014/main" id="{A1DF47E4-0127-4507-88DF-6931D9AD34A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0" name="直線コネクタ 299">
          <a:extLst>
            <a:ext uri="{FF2B5EF4-FFF2-40B4-BE49-F238E27FC236}">
              <a16:creationId xmlns:a16="http://schemas.microsoft.com/office/drawing/2014/main" id="{54A82DF6-BE3F-475C-8F90-F6C72753F91D}"/>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1" name="テキスト ボックス 300">
          <a:extLst>
            <a:ext uri="{FF2B5EF4-FFF2-40B4-BE49-F238E27FC236}">
              <a16:creationId xmlns:a16="http://schemas.microsoft.com/office/drawing/2014/main" id="{C6566EAC-A685-462A-81AD-7FE39108E36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2" name="【福祉施設】&#10;一人当たり面積グラフ枠">
          <a:extLst>
            <a:ext uri="{FF2B5EF4-FFF2-40B4-BE49-F238E27FC236}">
              <a16:creationId xmlns:a16="http://schemas.microsoft.com/office/drawing/2014/main" id="{CC3192F7-4C50-4520-BB44-4755F46A0933}"/>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69850</xdr:rowOff>
    </xdr:from>
    <xdr:to>
      <xdr:col>54</xdr:col>
      <xdr:colOff>189865</xdr:colOff>
      <xdr:row>85</xdr:row>
      <xdr:rowOff>69850</xdr:rowOff>
    </xdr:to>
    <xdr:cxnSp macro="">
      <xdr:nvCxnSpPr>
        <xdr:cNvPr id="303" name="直線コネクタ 302">
          <a:extLst>
            <a:ext uri="{FF2B5EF4-FFF2-40B4-BE49-F238E27FC236}">
              <a16:creationId xmlns:a16="http://schemas.microsoft.com/office/drawing/2014/main" id="{288AECA2-B18D-40F5-B74D-90DD1B89946D}"/>
            </a:ext>
          </a:extLst>
        </xdr:cNvPr>
        <xdr:cNvCxnSpPr/>
      </xdr:nvCxnSpPr>
      <xdr:spPr>
        <a:xfrm flipV="1">
          <a:off x="10476865" y="132715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73677</xdr:rowOff>
    </xdr:from>
    <xdr:ext cx="469744" cy="259045"/>
    <xdr:sp macro="" textlink="">
      <xdr:nvSpPr>
        <xdr:cNvPr id="304" name="【福祉施設】&#10;一人当たり面積最小値テキスト">
          <a:extLst>
            <a:ext uri="{FF2B5EF4-FFF2-40B4-BE49-F238E27FC236}">
              <a16:creationId xmlns:a16="http://schemas.microsoft.com/office/drawing/2014/main" id="{04D258F9-622A-4E59-9881-B360603281EE}"/>
            </a:ext>
          </a:extLst>
        </xdr:cNvPr>
        <xdr:cNvSpPr txBox="1"/>
      </xdr:nvSpPr>
      <xdr:spPr>
        <a:xfrm>
          <a:off x="10515600"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69850</xdr:rowOff>
    </xdr:from>
    <xdr:to>
      <xdr:col>55</xdr:col>
      <xdr:colOff>88900</xdr:colOff>
      <xdr:row>85</xdr:row>
      <xdr:rowOff>69850</xdr:rowOff>
    </xdr:to>
    <xdr:cxnSp macro="">
      <xdr:nvCxnSpPr>
        <xdr:cNvPr id="305" name="直線コネクタ 304">
          <a:extLst>
            <a:ext uri="{FF2B5EF4-FFF2-40B4-BE49-F238E27FC236}">
              <a16:creationId xmlns:a16="http://schemas.microsoft.com/office/drawing/2014/main" id="{8D775D07-5F9D-45CA-AD19-25EF7AE4F606}"/>
            </a:ext>
          </a:extLst>
        </xdr:cNvPr>
        <xdr:cNvCxnSpPr/>
      </xdr:nvCxnSpPr>
      <xdr:spPr>
        <a:xfrm>
          <a:off x="10388600" y="1464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16527</xdr:rowOff>
    </xdr:from>
    <xdr:ext cx="469744" cy="259045"/>
    <xdr:sp macro="" textlink="">
      <xdr:nvSpPr>
        <xdr:cNvPr id="306" name="【福祉施設】&#10;一人当たり面積最大値テキスト">
          <a:extLst>
            <a:ext uri="{FF2B5EF4-FFF2-40B4-BE49-F238E27FC236}">
              <a16:creationId xmlns:a16="http://schemas.microsoft.com/office/drawing/2014/main" id="{BE2150D1-2DE2-46B1-8CFB-EB9BA393AB32}"/>
            </a:ext>
          </a:extLst>
        </xdr:cNvPr>
        <xdr:cNvSpPr txBox="1"/>
      </xdr:nvSpPr>
      <xdr:spPr>
        <a:xfrm>
          <a:off x="10515600" y="1304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69850</xdr:rowOff>
    </xdr:from>
    <xdr:to>
      <xdr:col>55</xdr:col>
      <xdr:colOff>88900</xdr:colOff>
      <xdr:row>77</xdr:row>
      <xdr:rowOff>69850</xdr:rowOff>
    </xdr:to>
    <xdr:cxnSp macro="">
      <xdr:nvCxnSpPr>
        <xdr:cNvPr id="307" name="直線コネクタ 306">
          <a:extLst>
            <a:ext uri="{FF2B5EF4-FFF2-40B4-BE49-F238E27FC236}">
              <a16:creationId xmlns:a16="http://schemas.microsoft.com/office/drawing/2014/main" id="{FD464AC7-5E91-4989-A0E1-B842B5765C5A}"/>
            </a:ext>
          </a:extLst>
        </xdr:cNvPr>
        <xdr:cNvCxnSpPr/>
      </xdr:nvCxnSpPr>
      <xdr:spPr>
        <a:xfrm>
          <a:off x="10388600" y="1327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48277</xdr:rowOff>
    </xdr:from>
    <xdr:ext cx="469744" cy="259045"/>
    <xdr:sp macro="" textlink="">
      <xdr:nvSpPr>
        <xdr:cNvPr id="308" name="【福祉施設】&#10;一人当たり面積平均値テキスト">
          <a:extLst>
            <a:ext uri="{FF2B5EF4-FFF2-40B4-BE49-F238E27FC236}">
              <a16:creationId xmlns:a16="http://schemas.microsoft.com/office/drawing/2014/main" id="{092CA08F-A3AD-474D-A68F-7D9F0A0C6A43}"/>
            </a:ext>
          </a:extLst>
        </xdr:cNvPr>
        <xdr:cNvSpPr txBox="1"/>
      </xdr:nvSpPr>
      <xdr:spPr>
        <a:xfrm>
          <a:off x="10515600" y="13935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25400</xdr:rowOff>
    </xdr:from>
    <xdr:to>
      <xdr:col>55</xdr:col>
      <xdr:colOff>50800</xdr:colOff>
      <xdr:row>82</xdr:row>
      <xdr:rowOff>127000</xdr:rowOff>
    </xdr:to>
    <xdr:sp macro="" textlink="">
      <xdr:nvSpPr>
        <xdr:cNvPr id="309" name="フローチャート: 判断 308">
          <a:extLst>
            <a:ext uri="{FF2B5EF4-FFF2-40B4-BE49-F238E27FC236}">
              <a16:creationId xmlns:a16="http://schemas.microsoft.com/office/drawing/2014/main" id="{F030AFC1-DE87-4D40-AD57-A8543EE99E90}"/>
            </a:ext>
          </a:extLst>
        </xdr:cNvPr>
        <xdr:cNvSpPr/>
      </xdr:nvSpPr>
      <xdr:spPr>
        <a:xfrm>
          <a:off x="104267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63500</xdr:rowOff>
    </xdr:from>
    <xdr:to>
      <xdr:col>50</xdr:col>
      <xdr:colOff>165100</xdr:colOff>
      <xdr:row>82</xdr:row>
      <xdr:rowOff>165100</xdr:rowOff>
    </xdr:to>
    <xdr:sp macro="" textlink="">
      <xdr:nvSpPr>
        <xdr:cNvPr id="310" name="フローチャート: 判断 309">
          <a:extLst>
            <a:ext uri="{FF2B5EF4-FFF2-40B4-BE49-F238E27FC236}">
              <a16:creationId xmlns:a16="http://schemas.microsoft.com/office/drawing/2014/main" id="{6C9B68B9-9F3E-4035-9E3D-5843301D4173}"/>
            </a:ext>
          </a:extLst>
        </xdr:cNvPr>
        <xdr:cNvSpPr/>
      </xdr:nvSpPr>
      <xdr:spPr>
        <a:xfrm>
          <a:off x="9588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50800</xdr:rowOff>
    </xdr:from>
    <xdr:to>
      <xdr:col>46</xdr:col>
      <xdr:colOff>38100</xdr:colOff>
      <xdr:row>82</xdr:row>
      <xdr:rowOff>152400</xdr:rowOff>
    </xdr:to>
    <xdr:sp macro="" textlink="">
      <xdr:nvSpPr>
        <xdr:cNvPr id="311" name="フローチャート: 判断 310">
          <a:extLst>
            <a:ext uri="{FF2B5EF4-FFF2-40B4-BE49-F238E27FC236}">
              <a16:creationId xmlns:a16="http://schemas.microsoft.com/office/drawing/2014/main" id="{35E99CC3-2871-432B-A8E0-52A61C3CC736}"/>
            </a:ext>
          </a:extLst>
        </xdr:cNvPr>
        <xdr:cNvSpPr/>
      </xdr:nvSpPr>
      <xdr:spPr>
        <a:xfrm>
          <a:off x="8699500" y="1410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31750</xdr:rowOff>
    </xdr:from>
    <xdr:to>
      <xdr:col>41</xdr:col>
      <xdr:colOff>101600</xdr:colOff>
      <xdr:row>83</xdr:row>
      <xdr:rowOff>133350</xdr:rowOff>
    </xdr:to>
    <xdr:sp macro="" textlink="">
      <xdr:nvSpPr>
        <xdr:cNvPr id="312" name="フローチャート: 判断 311">
          <a:extLst>
            <a:ext uri="{FF2B5EF4-FFF2-40B4-BE49-F238E27FC236}">
              <a16:creationId xmlns:a16="http://schemas.microsoft.com/office/drawing/2014/main" id="{0E611879-4EDE-44CA-8693-6914D47FB65C}"/>
            </a:ext>
          </a:extLst>
        </xdr:cNvPr>
        <xdr:cNvSpPr/>
      </xdr:nvSpPr>
      <xdr:spPr>
        <a:xfrm>
          <a:off x="7810500" y="1426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3" name="テキスト ボックス 312">
          <a:extLst>
            <a:ext uri="{FF2B5EF4-FFF2-40B4-BE49-F238E27FC236}">
              <a16:creationId xmlns:a16="http://schemas.microsoft.com/office/drawing/2014/main" id="{EDE8BB73-820E-4A8C-A887-70A57D53693A}"/>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4" name="テキスト ボックス 313">
          <a:extLst>
            <a:ext uri="{FF2B5EF4-FFF2-40B4-BE49-F238E27FC236}">
              <a16:creationId xmlns:a16="http://schemas.microsoft.com/office/drawing/2014/main" id="{CCFAA7F8-DE18-4B87-92F4-0232C4093965}"/>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5" name="テキスト ボックス 314">
          <a:extLst>
            <a:ext uri="{FF2B5EF4-FFF2-40B4-BE49-F238E27FC236}">
              <a16:creationId xmlns:a16="http://schemas.microsoft.com/office/drawing/2014/main" id="{8D146BB3-B211-489A-8B9E-9DB62B660E92}"/>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6" name="テキスト ボックス 315">
          <a:extLst>
            <a:ext uri="{FF2B5EF4-FFF2-40B4-BE49-F238E27FC236}">
              <a16:creationId xmlns:a16="http://schemas.microsoft.com/office/drawing/2014/main" id="{957B9828-FAD4-4D67-A867-5D0B79720EA7}"/>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7" name="テキスト ボックス 316">
          <a:extLst>
            <a:ext uri="{FF2B5EF4-FFF2-40B4-BE49-F238E27FC236}">
              <a16:creationId xmlns:a16="http://schemas.microsoft.com/office/drawing/2014/main" id="{8D165C87-2271-460F-A616-A6082734C673}"/>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12700</xdr:rowOff>
    </xdr:from>
    <xdr:to>
      <xdr:col>55</xdr:col>
      <xdr:colOff>50800</xdr:colOff>
      <xdr:row>84</xdr:row>
      <xdr:rowOff>114300</xdr:rowOff>
    </xdr:to>
    <xdr:sp macro="" textlink="">
      <xdr:nvSpPr>
        <xdr:cNvPr id="318" name="楕円 317">
          <a:extLst>
            <a:ext uri="{FF2B5EF4-FFF2-40B4-BE49-F238E27FC236}">
              <a16:creationId xmlns:a16="http://schemas.microsoft.com/office/drawing/2014/main" id="{BA74470D-C761-418C-8B36-2858B9B1FF4E}"/>
            </a:ext>
          </a:extLst>
        </xdr:cNvPr>
        <xdr:cNvSpPr/>
      </xdr:nvSpPr>
      <xdr:spPr>
        <a:xfrm>
          <a:off x="10426700" y="1441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162577</xdr:rowOff>
    </xdr:from>
    <xdr:ext cx="469744" cy="259045"/>
    <xdr:sp macro="" textlink="">
      <xdr:nvSpPr>
        <xdr:cNvPr id="319" name="【福祉施設】&#10;一人当たり面積該当値テキスト">
          <a:extLst>
            <a:ext uri="{FF2B5EF4-FFF2-40B4-BE49-F238E27FC236}">
              <a16:creationId xmlns:a16="http://schemas.microsoft.com/office/drawing/2014/main" id="{1A958EE1-943F-4E6A-8C6C-CBF2BBEC5168}"/>
            </a:ext>
          </a:extLst>
        </xdr:cNvPr>
        <xdr:cNvSpPr txBox="1"/>
      </xdr:nvSpPr>
      <xdr:spPr>
        <a:xfrm>
          <a:off x="10515600" y="1439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12700</xdr:rowOff>
    </xdr:from>
    <xdr:to>
      <xdr:col>50</xdr:col>
      <xdr:colOff>165100</xdr:colOff>
      <xdr:row>84</xdr:row>
      <xdr:rowOff>114300</xdr:rowOff>
    </xdr:to>
    <xdr:sp macro="" textlink="">
      <xdr:nvSpPr>
        <xdr:cNvPr id="320" name="楕円 319">
          <a:extLst>
            <a:ext uri="{FF2B5EF4-FFF2-40B4-BE49-F238E27FC236}">
              <a16:creationId xmlns:a16="http://schemas.microsoft.com/office/drawing/2014/main" id="{FAEB901D-596D-47D6-882E-B0ABAA90BE43}"/>
            </a:ext>
          </a:extLst>
        </xdr:cNvPr>
        <xdr:cNvSpPr/>
      </xdr:nvSpPr>
      <xdr:spPr>
        <a:xfrm>
          <a:off x="9588500" y="1441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63500</xdr:rowOff>
    </xdr:from>
    <xdr:to>
      <xdr:col>55</xdr:col>
      <xdr:colOff>0</xdr:colOff>
      <xdr:row>84</xdr:row>
      <xdr:rowOff>63500</xdr:rowOff>
    </xdr:to>
    <xdr:cxnSp macro="">
      <xdr:nvCxnSpPr>
        <xdr:cNvPr id="321" name="直線コネクタ 320">
          <a:extLst>
            <a:ext uri="{FF2B5EF4-FFF2-40B4-BE49-F238E27FC236}">
              <a16:creationId xmlns:a16="http://schemas.microsoft.com/office/drawing/2014/main" id="{04B54930-CB67-4979-9443-754B54CD45A0}"/>
            </a:ext>
          </a:extLst>
        </xdr:cNvPr>
        <xdr:cNvCxnSpPr/>
      </xdr:nvCxnSpPr>
      <xdr:spPr>
        <a:xfrm>
          <a:off x="9639300" y="14465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12700</xdr:rowOff>
    </xdr:from>
    <xdr:to>
      <xdr:col>46</xdr:col>
      <xdr:colOff>38100</xdr:colOff>
      <xdr:row>84</xdr:row>
      <xdr:rowOff>114300</xdr:rowOff>
    </xdr:to>
    <xdr:sp macro="" textlink="">
      <xdr:nvSpPr>
        <xdr:cNvPr id="322" name="楕円 321">
          <a:extLst>
            <a:ext uri="{FF2B5EF4-FFF2-40B4-BE49-F238E27FC236}">
              <a16:creationId xmlns:a16="http://schemas.microsoft.com/office/drawing/2014/main" id="{0E462EEA-DFEE-45BC-9975-56B4D4EDCEEE}"/>
            </a:ext>
          </a:extLst>
        </xdr:cNvPr>
        <xdr:cNvSpPr/>
      </xdr:nvSpPr>
      <xdr:spPr>
        <a:xfrm>
          <a:off x="8699500" y="1441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63500</xdr:rowOff>
    </xdr:from>
    <xdr:to>
      <xdr:col>50</xdr:col>
      <xdr:colOff>114300</xdr:colOff>
      <xdr:row>84</xdr:row>
      <xdr:rowOff>63500</xdr:rowOff>
    </xdr:to>
    <xdr:cxnSp macro="">
      <xdr:nvCxnSpPr>
        <xdr:cNvPr id="323" name="直線コネクタ 322">
          <a:extLst>
            <a:ext uri="{FF2B5EF4-FFF2-40B4-BE49-F238E27FC236}">
              <a16:creationId xmlns:a16="http://schemas.microsoft.com/office/drawing/2014/main" id="{4659B838-B22A-4375-A0BF-3D7DDF3BA490}"/>
            </a:ext>
          </a:extLst>
        </xdr:cNvPr>
        <xdr:cNvCxnSpPr/>
      </xdr:nvCxnSpPr>
      <xdr:spPr>
        <a:xfrm>
          <a:off x="8750300" y="14465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10177</xdr:rowOff>
    </xdr:from>
    <xdr:ext cx="469744" cy="259045"/>
    <xdr:sp macro="" textlink="">
      <xdr:nvSpPr>
        <xdr:cNvPr id="324" name="n_1aveValue【福祉施設】&#10;一人当たり面積">
          <a:extLst>
            <a:ext uri="{FF2B5EF4-FFF2-40B4-BE49-F238E27FC236}">
              <a16:creationId xmlns:a16="http://schemas.microsoft.com/office/drawing/2014/main" id="{F4F753DC-FA93-44AB-AFBF-78042F05F730}"/>
            </a:ext>
          </a:extLst>
        </xdr:cNvPr>
        <xdr:cNvSpPr txBox="1"/>
      </xdr:nvSpPr>
      <xdr:spPr>
        <a:xfrm>
          <a:off x="939172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168927</xdr:rowOff>
    </xdr:from>
    <xdr:ext cx="469744" cy="259045"/>
    <xdr:sp macro="" textlink="">
      <xdr:nvSpPr>
        <xdr:cNvPr id="325" name="n_2aveValue【福祉施設】&#10;一人当たり面積">
          <a:extLst>
            <a:ext uri="{FF2B5EF4-FFF2-40B4-BE49-F238E27FC236}">
              <a16:creationId xmlns:a16="http://schemas.microsoft.com/office/drawing/2014/main" id="{6FCEEDBB-D041-4E17-AA7B-23CCB12115C6}"/>
            </a:ext>
          </a:extLst>
        </xdr:cNvPr>
        <xdr:cNvSpPr txBox="1"/>
      </xdr:nvSpPr>
      <xdr:spPr>
        <a:xfrm>
          <a:off x="8515427" y="1388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149877</xdr:rowOff>
    </xdr:from>
    <xdr:ext cx="469744" cy="259045"/>
    <xdr:sp macro="" textlink="">
      <xdr:nvSpPr>
        <xdr:cNvPr id="326" name="n_3aveValue【福祉施設】&#10;一人当たり面積">
          <a:extLst>
            <a:ext uri="{FF2B5EF4-FFF2-40B4-BE49-F238E27FC236}">
              <a16:creationId xmlns:a16="http://schemas.microsoft.com/office/drawing/2014/main" id="{3BDA012E-E404-4939-B051-1DF6483B0EF5}"/>
            </a:ext>
          </a:extLst>
        </xdr:cNvPr>
        <xdr:cNvSpPr txBox="1"/>
      </xdr:nvSpPr>
      <xdr:spPr>
        <a:xfrm>
          <a:off x="7626427" y="1403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105427</xdr:rowOff>
    </xdr:from>
    <xdr:ext cx="469744" cy="259045"/>
    <xdr:sp macro="" textlink="">
      <xdr:nvSpPr>
        <xdr:cNvPr id="327" name="n_1mainValue【福祉施設】&#10;一人当たり面積">
          <a:extLst>
            <a:ext uri="{FF2B5EF4-FFF2-40B4-BE49-F238E27FC236}">
              <a16:creationId xmlns:a16="http://schemas.microsoft.com/office/drawing/2014/main" id="{26945650-F212-4496-A032-C22A2A328911}"/>
            </a:ext>
          </a:extLst>
        </xdr:cNvPr>
        <xdr:cNvSpPr txBox="1"/>
      </xdr:nvSpPr>
      <xdr:spPr>
        <a:xfrm>
          <a:off x="9391727" y="1450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105427</xdr:rowOff>
    </xdr:from>
    <xdr:ext cx="469744" cy="259045"/>
    <xdr:sp macro="" textlink="">
      <xdr:nvSpPr>
        <xdr:cNvPr id="328" name="n_2mainValue【福祉施設】&#10;一人当たり面積">
          <a:extLst>
            <a:ext uri="{FF2B5EF4-FFF2-40B4-BE49-F238E27FC236}">
              <a16:creationId xmlns:a16="http://schemas.microsoft.com/office/drawing/2014/main" id="{08825D3D-9CEB-4C7A-B2DA-461EBAAB0681}"/>
            </a:ext>
          </a:extLst>
        </xdr:cNvPr>
        <xdr:cNvSpPr txBox="1"/>
      </xdr:nvSpPr>
      <xdr:spPr>
        <a:xfrm>
          <a:off x="8515427" y="1450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9" name="正方形/長方形 328">
          <a:extLst>
            <a:ext uri="{FF2B5EF4-FFF2-40B4-BE49-F238E27FC236}">
              <a16:creationId xmlns:a16="http://schemas.microsoft.com/office/drawing/2014/main" id="{5486C3E9-47AC-4ED2-9102-F399A78931A4}"/>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0" name="正方形/長方形 329">
          <a:extLst>
            <a:ext uri="{FF2B5EF4-FFF2-40B4-BE49-F238E27FC236}">
              <a16:creationId xmlns:a16="http://schemas.microsoft.com/office/drawing/2014/main" id="{5D062E03-C8F7-4F31-8537-EEAA271BEA58}"/>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1" name="正方形/長方形 330">
          <a:extLst>
            <a:ext uri="{FF2B5EF4-FFF2-40B4-BE49-F238E27FC236}">
              <a16:creationId xmlns:a16="http://schemas.microsoft.com/office/drawing/2014/main" id="{A50F440F-7334-4211-81F3-15FEA5796F5D}"/>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2" name="正方形/長方形 331">
          <a:extLst>
            <a:ext uri="{FF2B5EF4-FFF2-40B4-BE49-F238E27FC236}">
              <a16:creationId xmlns:a16="http://schemas.microsoft.com/office/drawing/2014/main" id="{BC9D1F4B-6B12-4C56-A595-4BADABC6A069}"/>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3" name="正方形/長方形 332">
          <a:extLst>
            <a:ext uri="{FF2B5EF4-FFF2-40B4-BE49-F238E27FC236}">
              <a16:creationId xmlns:a16="http://schemas.microsoft.com/office/drawing/2014/main" id="{21151CA9-E0F2-4C10-B5CD-B6EADD0A71BB}"/>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4" name="正方形/長方形 333">
          <a:extLst>
            <a:ext uri="{FF2B5EF4-FFF2-40B4-BE49-F238E27FC236}">
              <a16:creationId xmlns:a16="http://schemas.microsoft.com/office/drawing/2014/main" id="{E61A35E5-74D3-4728-823E-2E9861B2F9F1}"/>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5" name="正方形/長方形 334">
          <a:extLst>
            <a:ext uri="{FF2B5EF4-FFF2-40B4-BE49-F238E27FC236}">
              <a16:creationId xmlns:a16="http://schemas.microsoft.com/office/drawing/2014/main" id="{385B4077-7447-4BD1-96A5-D349CC013F94}"/>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6" name="正方形/長方形 335">
          <a:extLst>
            <a:ext uri="{FF2B5EF4-FFF2-40B4-BE49-F238E27FC236}">
              <a16:creationId xmlns:a16="http://schemas.microsoft.com/office/drawing/2014/main" id="{92E054AD-B7E3-46C1-BFA4-8019DAB384DE}"/>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7" name="テキスト ボックス 336">
          <a:extLst>
            <a:ext uri="{FF2B5EF4-FFF2-40B4-BE49-F238E27FC236}">
              <a16:creationId xmlns:a16="http://schemas.microsoft.com/office/drawing/2014/main" id="{262FD34F-699A-4D27-8F17-876A61499BF7}"/>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8" name="直線コネクタ 337">
          <a:extLst>
            <a:ext uri="{FF2B5EF4-FFF2-40B4-BE49-F238E27FC236}">
              <a16:creationId xmlns:a16="http://schemas.microsoft.com/office/drawing/2014/main" id="{3F8C4888-80B2-44DC-BB01-14BAE3DBE2F6}"/>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39" name="テキスト ボックス 338">
          <a:extLst>
            <a:ext uri="{FF2B5EF4-FFF2-40B4-BE49-F238E27FC236}">
              <a16:creationId xmlns:a16="http://schemas.microsoft.com/office/drawing/2014/main" id="{78AE94D7-B3E4-4177-8AC8-BBCC600FAC80}"/>
            </a:ext>
          </a:extLst>
        </xdr:cNvPr>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40" name="直線コネクタ 339">
          <a:extLst>
            <a:ext uri="{FF2B5EF4-FFF2-40B4-BE49-F238E27FC236}">
              <a16:creationId xmlns:a16="http://schemas.microsoft.com/office/drawing/2014/main" id="{73C28416-CC6E-4B3A-9A85-3463C24F4BCF}"/>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41" name="テキスト ボックス 340">
          <a:extLst>
            <a:ext uri="{FF2B5EF4-FFF2-40B4-BE49-F238E27FC236}">
              <a16:creationId xmlns:a16="http://schemas.microsoft.com/office/drawing/2014/main" id="{50048615-7C0A-4147-BF47-5F0E1C89734F}"/>
            </a:ext>
          </a:extLst>
        </xdr:cNvPr>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42" name="直線コネクタ 341">
          <a:extLst>
            <a:ext uri="{FF2B5EF4-FFF2-40B4-BE49-F238E27FC236}">
              <a16:creationId xmlns:a16="http://schemas.microsoft.com/office/drawing/2014/main" id="{94AAD416-490C-4AD4-B5C5-52E7EFDA3601}"/>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43" name="テキスト ボックス 342">
          <a:extLst>
            <a:ext uri="{FF2B5EF4-FFF2-40B4-BE49-F238E27FC236}">
              <a16:creationId xmlns:a16="http://schemas.microsoft.com/office/drawing/2014/main" id="{7A737B22-4A10-4C9B-99A6-D643203648C8}"/>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44" name="直線コネクタ 343">
          <a:extLst>
            <a:ext uri="{FF2B5EF4-FFF2-40B4-BE49-F238E27FC236}">
              <a16:creationId xmlns:a16="http://schemas.microsoft.com/office/drawing/2014/main" id="{6CAA61D2-F4A9-49DB-B271-3EFE718A5C1A}"/>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45" name="テキスト ボックス 344">
          <a:extLst>
            <a:ext uri="{FF2B5EF4-FFF2-40B4-BE49-F238E27FC236}">
              <a16:creationId xmlns:a16="http://schemas.microsoft.com/office/drawing/2014/main" id="{F706341A-945B-40B5-9232-53220B823C83}"/>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46" name="直線コネクタ 345">
          <a:extLst>
            <a:ext uri="{FF2B5EF4-FFF2-40B4-BE49-F238E27FC236}">
              <a16:creationId xmlns:a16="http://schemas.microsoft.com/office/drawing/2014/main" id="{44F80CF5-B4E8-4D9C-93CC-92D6D1603A65}"/>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47" name="テキスト ボックス 346">
          <a:extLst>
            <a:ext uri="{FF2B5EF4-FFF2-40B4-BE49-F238E27FC236}">
              <a16:creationId xmlns:a16="http://schemas.microsoft.com/office/drawing/2014/main" id="{B0956B8D-F04D-4BF0-976F-FAA48C0F8EC1}"/>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48" name="直線コネクタ 347">
          <a:extLst>
            <a:ext uri="{FF2B5EF4-FFF2-40B4-BE49-F238E27FC236}">
              <a16:creationId xmlns:a16="http://schemas.microsoft.com/office/drawing/2014/main" id="{BAB0476C-0C9D-408B-A2C8-8C703BA1DB66}"/>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49" name="テキスト ボックス 348">
          <a:extLst>
            <a:ext uri="{FF2B5EF4-FFF2-40B4-BE49-F238E27FC236}">
              <a16:creationId xmlns:a16="http://schemas.microsoft.com/office/drawing/2014/main" id="{5D0CA889-9976-4703-BF4D-60394C7A30A0}"/>
            </a:ext>
          </a:extLst>
        </xdr:cNvPr>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0" name="直線コネクタ 349">
          <a:extLst>
            <a:ext uri="{FF2B5EF4-FFF2-40B4-BE49-F238E27FC236}">
              <a16:creationId xmlns:a16="http://schemas.microsoft.com/office/drawing/2014/main" id="{D0A1A00A-53BD-4A30-B9FE-4418F8A38F5A}"/>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51" name="テキスト ボックス 350">
          <a:extLst>
            <a:ext uri="{FF2B5EF4-FFF2-40B4-BE49-F238E27FC236}">
              <a16:creationId xmlns:a16="http://schemas.microsoft.com/office/drawing/2014/main" id="{FBC3099C-A2D0-41A9-A3CB-FA726916C8AF}"/>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2" name="【市民会館】&#10;有形固定資産減価償却率グラフ枠">
          <a:extLst>
            <a:ext uri="{FF2B5EF4-FFF2-40B4-BE49-F238E27FC236}">
              <a16:creationId xmlns:a16="http://schemas.microsoft.com/office/drawing/2014/main" id="{72899407-5FFB-4CE3-93F2-9458903351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11430</xdr:rowOff>
    </xdr:from>
    <xdr:to>
      <xdr:col>24</xdr:col>
      <xdr:colOff>62865</xdr:colOff>
      <xdr:row>108</xdr:row>
      <xdr:rowOff>19050</xdr:rowOff>
    </xdr:to>
    <xdr:cxnSp macro="">
      <xdr:nvCxnSpPr>
        <xdr:cNvPr id="353" name="直線コネクタ 352">
          <a:extLst>
            <a:ext uri="{FF2B5EF4-FFF2-40B4-BE49-F238E27FC236}">
              <a16:creationId xmlns:a16="http://schemas.microsoft.com/office/drawing/2014/main" id="{F3D055BC-453F-473E-9CF7-48188DF8B65F}"/>
            </a:ext>
          </a:extLst>
        </xdr:cNvPr>
        <xdr:cNvCxnSpPr/>
      </xdr:nvCxnSpPr>
      <xdr:spPr>
        <a:xfrm flipV="1">
          <a:off x="4634865" y="1715643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22877</xdr:rowOff>
    </xdr:from>
    <xdr:ext cx="405111" cy="259045"/>
    <xdr:sp macro="" textlink="">
      <xdr:nvSpPr>
        <xdr:cNvPr id="354" name="【市民会館】&#10;有形固定資産減価償却率最小値テキスト">
          <a:extLst>
            <a:ext uri="{FF2B5EF4-FFF2-40B4-BE49-F238E27FC236}">
              <a16:creationId xmlns:a16="http://schemas.microsoft.com/office/drawing/2014/main" id="{E3212BF3-9066-407E-B5F0-CE7C6BD3051E}"/>
            </a:ext>
          </a:extLst>
        </xdr:cNvPr>
        <xdr:cNvSpPr txBox="1"/>
      </xdr:nvSpPr>
      <xdr:spPr>
        <a:xfrm>
          <a:off x="4673600" y="1853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19050</xdr:rowOff>
    </xdr:from>
    <xdr:to>
      <xdr:col>24</xdr:col>
      <xdr:colOff>152400</xdr:colOff>
      <xdr:row>108</xdr:row>
      <xdr:rowOff>19050</xdr:rowOff>
    </xdr:to>
    <xdr:cxnSp macro="">
      <xdr:nvCxnSpPr>
        <xdr:cNvPr id="355" name="直線コネクタ 354">
          <a:extLst>
            <a:ext uri="{FF2B5EF4-FFF2-40B4-BE49-F238E27FC236}">
              <a16:creationId xmlns:a16="http://schemas.microsoft.com/office/drawing/2014/main" id="{0FCF8066-6346-4E92-A6D7-C0EB45000B29}"/>
            </a:ext>
          </a:extLst>
        </xdr:cNvPr>
        <xdr:cNvCxnSpPr/>
      </xdr:nvCxnSpPr>
      <xdr:spPr>
        <a:xfrm>
          <a:off x="4546600" y="1853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129557</xdr:rowOff>
    </xdr:from>
    <xdr:ext cx="405111" cy="259045"/>
    <xdr:sp macro="" textlink="">
      <xdr:nvSpPr>
        <xdr:cNvPr id="356" name="【市民会館】&#10;有形固定資産減価償却率最大値テキスト">
          <a:extLst>
            <a:ext uri="{FF2B5EF4-FFF2-40B4-BE49-F238E27FC236}">
              <a16:creationId xmlns:a16="http://schemas.microsoft.com/office/drawing/2014/main" id="{EDBEBE66-174C-46A7-A62B-8E54D104643F}"/>
            </a:ext>
          </a:extLst>
        </xdr:cNvPr>
        <xdr:cNvSpPr txBox="1"/>
      </xdr:nvSpPr>
      <xdr:spPr>
        <a:xfrm>
          <a:off x="4673600" y="1693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11430</xdr:rowOff>
    </xdr:from>
    <xdr:to>
      <xdr:col>24</xdr:col>
      <xdr:colOff>152400</xdr:colOff>
      <xdr:row>100</xdr:row>
      <xdr:rowOff>11430</xdr:rowOff>
    </xdr:to>
    <xdr:cxnSp macro="">
      <xdr:nvCxnSpPr>
        <xdr:cNvPr id="357" name="直線コネクタ 356">
          <a:extLst>
            <a:ext uri="{FF2B5EF4-FFF2-40B4-BE49-F238E27FC236}">
              <a16:creationId xmlns:a16="http://schemas.microsoft.com/office/drawing/2014/main" id="{9D5568D8-D2B4-4273-BD3A-982468F9FE09}"/>
            </a:ext>
          </a:extLst>
        </xdr:cNvPr>
        <xdr:cNvCxnSpPr/>
      </xdr:nvCxnSpPr>
      <xdr:spPr>
        <a:xfrm>
          <a:off x="4546600" y="1715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121938</xdr:rowOff>
    </xdr:from>
    <xdr:ext cx="405111" cy="259045"/>
    <xdr:sp macro="" textlink="">
      <xdr:nvSpPr>
        <xdr:cNvPr id="358" name="【市民会館】&#10;有形固定資産減価償却率平均値テキスト">
          <a:extLst>
            <a:ext uri="{FF2B5EF4-FFF2-40B4-BE49-F238E27FC236}">
              <a16:creationId xmlns:a16="http://schemas.microsoft.com/office/drawing/2014/main" id="{99271F48-999D-4E62-B327-3C0188054E0D}"/>
            </a:ext>
          </a:extLst>
        </xdr:cNvPr>
        <xdr:cNvSpPr txBox="1"/>
      </xdr:nvSpPr>
      <xdr:spPr>
        <a:xfrm>
          <a:off x="4673600" y="179527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143511</xdr:rowOff>
    </xdr:from>
    <xdr:to>
      <xdr:col>24</xdr:col>
      <xdr:colOff>114300</xdr:colOff>
      <xdr:row>105</xdr:row>
      <xdr:rowOff>73661</xdr:rowOff>
    </xdr:to>
    <xdr:sp macro="" textlink="">
      <xdr:nvSpPr>
        <xdr:cNvPr id="359" name="フローチャート: 判断 358">
          <a:extLst>
            <a:ext uri="{FF2B5EF4-FFF2-40B4-BE49-F238E27FC236}">
              <a16:creationId xmlns:a16="http://schemas.microsoft.com/office/drawing/2014/main" id="{2416CDA3-8F10-4138-BEAC-7A33DBAD3F26}"/>
            </a:ext>
          </a:extLst>
        </xdr:cNvPr>
        <xdr:cNvSpPr/>
      </xdr:nvSpPr>
      <xdr:spPr>
        <a:xfrm>
          <a:off x="4584700" y="1797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141605</xdr:rowOff>
    </xdr:from>
    <xdr:to>
      <xdr:col>20</xdr:col>
      <xdr:colOff>38100</xdr:colOff>
      <xdr:row>105</xdr:row>
      <xdr:rowOff>71755</xdr:rowOff>
    </xdr:to>
    <xdr:sp macro="" textlink="">
      <xdr:nvSpPr>
        <xdr:cNvPr id="360" name="フローチャート: 判断 359">
          <a:extLst>
            <a:ext uri="{FF2B5EF4-FFF2-40B4-BE49-F238E27FC236}">
              <a16:creationId xmlns:a16="http://schemas.microsoft.com/office/drawing/2014/main" id="{87E7B961-2E58-47D9-9DD8-5375017C1501}"/>
            </a:ext>
          </a:extLst>
        </xdr:cNvPr>
        <xdr:cNvSpPr/>
      </xdr:nvSpPr>
      <xdr:spPr>
        <a:xfrm>
          <a:off x="3746500" y="1797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164464</xdr:rowOff>
    </xdr:from>
    <xdr:to>
      <xdr:col>15</xdr:col>
      <xdr:colOff>101600</xdr:colOff>
      <xdr:row>105</xdr:row>
      <xdr:rowOff>94614</xdr:rowOff>
    </xdr:to>
    <xdr:sp macro="" textlink="">
      <xdr:nvSpPr>
        <xdr:cNvPr id="361" name="フローチャート: 判断 360">
          <a:extLst>
            <a:ext uri="{FF2B5EF4-FFF2-40B4-BE49-F238E27FC236}">
              <a16:creationId xmlns:a16="http://schemas.microsoft.com/office/drawing/2014/main" id="{BD1AAE74-644C-435D-A095-DFF67D23578C}"/>
            </a:ext>
          </a:extLst>
        </xdr:cNvPr>
        <xdr:cNvSpPr/>
      </xdr:nvSpPr>
      <xdr:spPr>
        <a:xfrm>
          <a:off x="2857500" y="1799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21589</xdr:rowOff>
    </xdr:from>
    <xdr:to>
      <xdr:col>10</xdr:col>
      <xdr:colOff>165100</xdr:colOff>
      <xdr:row>105</xdr:row>
      <xdr:rowOff>123189</xdr:rowOff>
    </xdr:to>
    <xdr:sp macro="" textlink="">
      <xdr:nvSpPr>
        <xdr:cNvPr id="362" name="フローチャート: 判断 361">
          <a:extLst>
            <a:ext uri="{FF2B5EF4-FFF2-40B4-BE49-F238E27FC236}">
              <a16:creationId xmlns:a16="http://schemas.microsoft.com/office/drawing/2014/main" id="{F89569AE-942F-4B48-B03E-862B4DFCBEDD}"/>
            </a:ext>
          </a:extLst>
        </xdr:cNvPr>
        <xdr:cNvSpPr/>
      </xdr:nvSpPr>
      <xdr:spPr>
        <a:xfrm>
          <a:off x="19685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63" name="テキスト ボックス 362">
          <a:extLst>
            <a:ext uri="{FF2B5EF4-FFF2-40B4-BE49-F238E27FC236}">
              <a16:creationId xmlns:a16="http://schemas.microsoft.com/office/drawing/2014/main" id="{CC07C1D4-CCF7-43F5-B25E-2D5D1DDAFC3E}"/>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4" name="テキスト ボックス 363">
          <a:extLst>
            <a:ext uri="{FF2B5EF4-FFF2-40B4-BE49-F238E27FC236}">
              <a16:creationId xmlns:a16="http://schemas.microsoft.com/office/drawing/2014/main" id="{A7523C53-1E6D-4D0D-AB75-92BF3B09A9A9}"/>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5" name="テキスト ボックス 364">
          <a:extLst>
            <a:ext uri="{FF2B5EF4-FFF2-40B4-BE49-F238E27FC236}">
              <a16:creationId xmlns:a16="http://schemas.microsoft.com/office/drawing/2014/main" id="{5288BE8B-B4C8-4060-B576-2AAD3678E431}"/>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6" name="テキスト ボックス 365">
          <a:extLst>
            <a:ext uri="{FF2B5EF4-FFF2-40B4-BE49-F238E27FC236}">
              <a16:creationId xmlns:a16="http://schemas.microsoft.com/office/drawing/2014/main" id="{C406476E-6B1F-4716-B757-DE8FCF8B37B8}"/>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7" name="テキスト ボックス 366">
          <a:extLst>
            <a:ext uri="{FF2B5EF4-FFF2-40B4-BE49-F238E27FC236}">
              <a16:creationId xmlns:a16="http://schemas.microsoft.com/office/drawing/2014/main" id="{9AD0BCBF-7AAB-4B1B-A2D3-6F7CD49FCA26}"/>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84455</xdr:rowOff>
    </xdr:from>
    <xdr:to>
      <xdr:col>24</xdr:col>
      <xdr:colOff>114300</xdr:colOff>
      <xdr:row>105</xdr:row>
      <xdr:rowOff>14605</xdr:rowOff>
    </xdr:to>
    <xdr:sp macro="" textlink="">
      <xdr:nvSpPr>
        <xdr:cNvPr id="368" name="楕円 367">
          <a:extLst>
            <a:ext uri="{FF2B5EF4-FFF2-40B4-BE49-F238E27FC236}">
              <a16:creationId xmlns:a16="http://schemas.microsoft.com/office/drawing/2014/main" id="{AE5F69E4-932B-4B37-9E27-EAFEEE79766D}"/>
            </a:ext>
          </a:extLst>
        </xdr:cNvPr>
        <xdr:cNvSpPr/>
      </xdr:nvSpPr>
      <xdr:spPr>
        <a:xfrm>
          <a:off x="4584700" y="1791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107332</xdr:rowOff>
    </xdr:from>
    <xdr:ext cx="405111" cy="259045"/>
    <xdr:sp macro="" textlink="">
      <xdr:nvSpPr>
        <xdr:cNvPr id="369" name="【市民会館】&#10;有形固定資産減価償却率該当値テキスト">
          <a:extLst>
            <a:ext uri="{FF2B5EF4-FFF2-40B4-BE49-F238E27FC236}">
              <a16:creationId xmlns:a16="http://schemas.microsoft.com/office/drawing/2014/main" id="{55330B57-DC3F-46A5-A932-48CC78715F64}"/>
            </a:ext>
          </a:extLst>
        </xdr:cNvPr>
        <xdr:cNvSpPr txBox="1"/>
      </xdr:nvSpPr>
      <xdr:spPr>
        <a:xfrm>
          <a:off x="4673600" y="17766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63500</xdr:rowOff>
    </xdr:from>
    <xdr:to>
      <xdr:col>20</xdr:col>
      <xdr:colOff>38100</xdr:colOff>
      <xdr:row>101</xdr:row>
      <xdr:rowOff>165100</xdr:rowOff>
    </xdr:to>
    <xdr:sp macro="" textlink="">
      <xdr:nvSpPr>
        <xdr:cNvPr id="370" name="楕円 369">
          <a:extLst>
            <a:ext uri="{FF2B5EF4-FFF2-40B4-BE49-F238E27FC236}">
              <a16:creationId xmlns:a16="http://schemas.microsoft.com/office/drawing/2014/main" id="{8CF6C6EA-E916-4DEE-919E-33829419F5B9}"/>
            </a:ext>
          </a:extLst>
        </xdr:cNvPr>
        <xdr:cNvSpPr/>
      </xdr:nvSpPr>
      <xdr:spPr>
        <a:xfrm>
          <a:off x="3746500" y="1737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114300</xdr:rowOff>
    </xdr:from>
    <xdr:to>
      <xdr:col>24</xdr:col>
      <xdr:colOff>63500</xdr:colOff>
      <xdr:row>104</xdr:row>
      <xdr:rowOff>135255</xdr:rowOff>
    </xdr:to>
    <xdr:cxnSp macro="">
      <xdr:nvCxnSpPr>
        <xdr:cNvPr id="371" name="直線コネクタ 370">
          <a:extLst>
            <a:ext uri="{FF2B5EF4-FFF2-40B4-BE49-F238E27FC236}">
              <a16:creationId xmlns:a16="http://schemas.microsoft.com/office/drawing/2014/main" id="{2EECE0D3-88A4-4A6D-AFE6-A6CA134012E1}"/>
            </a:ext>
          </a:extLst>
        </xdr:cNvPr>
        <xdr:cNvCxnSpPr/>
      </xdr:nvCxnSpPr>
      <xdr:spPr>
        <a:xfrm>
          <a:off x="3797300" y="17430750"/>
          <a:ext cx="838200" cy="535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65405</xdr:rowOff>
    </xdr:from>
    <xdr:to>
      <xdr:col>15</xdr:col>
      <xdr:colOff>101600</xdr:colOff>
      <xdr:row>101</xdr:row>
      <xdr:rowOff>167005</xdr:rowOff>
    </xdr:to>
    <xdr:sp macro="" textlink="">
      <xdr:nvSpPr>
        <xdr:cNvPr id="372" name="楕円 371">
          <a:extLst>
            <a:ext uri="{FF2B5EF4-FFF2-40B4-BE49-F238E27FC236}">
              <a16:creationId xmlns:a16="http://schemas.microsoft.com/office/drawing/2014/main" id="{204598CE-E7EE-4995-AB29-9E4AA1E1D405}"/>
            </a:ext>
          </a:extLst>
        </xdr:cNvPr>
        <xdr:cNvSpPr/>
      </xdr:nvSpPr>
      <xdr:spPr>
        <a:xfrm>
          <a:off x="2857500" y="1738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114300</xdr:rowOff>
    </xdr:from>
    <xdr:to>
      <xdr:col>19</xdr:col>
      <xdr:colOff>177800</xdr:colOff>
      <xdr:row>101</xdr:row>
      <xdr:rowOff>116205</xdr:rowOff>
    </xdr:to>
    <xdr:cxnSp macro="">
      <xdr:nvCxnSpPr>
        <xdr:cNvPr id="373" name="直線コネクタ 372">
          <a:extLst>
            <a:ext uri="{FF2B5EF4-FFF2-40B4-BE49-F238E27FC236}">
              <a16:creationId xmlns:a16="http://schemas.microsoft.com/office/drawing/2014/main" id="{788D7D2F-F8F4-422E-ACA8-547E2A27D99B}"/>
            </a:ext>
          </a:extLst>
        </xdr:cNvPr>
        <xdr:cNvCxnSpPr/>
      </xdr:nvCxnSpPr>
      <xdr:spPr>
        <a:xfrm flipV="1">
          <a:off x="2908300" y="1743075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62882</xdr:rowOff>
    </xdr:from>
    <xdr:ext cx="405111" cy="259045"/>
    <xdr:sp macro="" textlink="">
      <xdr:nvSpPr>
        <xdr:cNvPr id="374" name="n_1aveValue【市民会館】&#10;有形固定資産減価償却率">
          <a:extLst>
            <a:ext uri="{FF2B5EF4-FFF2-40B4-BE49-F238E27FC236}">
              <a16:creationId xmlns:a16="http://schemas.microsoft.com/office/drawing/2014/main" id="{9BF19A7F-2205-4BC6-B726-4B618A1FD1C8}"/>
            </a:ext>
          </a:extLst>
        </xdr:cNvPr>
        <xdr:cNvSpPr txBox="1"/>
      </xdr:nvSpPr>
      <xdr:spPr>
        <a:xfrm>
          <a:off x="3582044" y="1806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85741</xdr:rowOff>
    </xdr:from>
    <xdr:ext cx="405111" cy="259045"/>
    <xdr:sp macro="" textlink="">
      <xdr:nvSpPr>
        <xdr:cNvPr id="375" name="n_2aveValue【市民会館】&#10;有形固定資産減価償却率">
          <a:extLst>
            <a:ext uri="{FF2B5EF4-FFF2-40B4-BE49-F238E27FC236}">
              <a16:creationId xmlns:a16="http://schemas.microsoft.com/office/drawing/2014/main" id="{23BC7E69-81DB-4481-8530-530E09E000E1}"/>
            </a:ext>
          </a:extLst>
        </xdr:cNvPr>
        <xdr:cNvSpPr txBox="1"/>
      </xdr:nvSpPr>
      <xdr:spPr>
        <a:xfrm>
          <a:off x="2705744" y="18087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139716</xdr:rowOff>
    </xdr:from>
    <xdr:ext cx="405111" cy="259045"/>
    <xdr:sp macro="" textlink="">
      <xdr:nvSpPr>
        <xdr:cNvPr id="376" name="n_3aveValue【市民会館】&#10;有形固定資産減価償却率">
          <a:extLst>
            <a:ext uri="{FF2B5EF4-FFF2-40B4-BE49-F238E27FC236}">
              <a16:creationId xmlns:a16="http://schemas.microsoft.com/office/drawing/2014/main" id="{91149DBA-F132-43B0-B4C9-C0F8A6E0646C}"/>
            </a:ext>
          </a:extLst>
        </xdr:cNvPr>
        <xdr:cNvSpPr txBox="1"/>
      </xdr:nvSpPr>
      <xdr:spPr>
        <a:xfrm>
          <a:off x="1816744" y="17799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10177</xdr:rowOff>
    </xdr:from>
    <xdr:ext cx="405111" cy="259045"/>
    <xdr:sp macro="" textlink="">
      <xdr:nvSpPr>
        <xdr:cNvPr id="377" name="n_1mainValue【市民会館】&#10;有形固定資産減価償却率">
          <a:extLst>
            <a:ext uri="{FF2B5EF4-FFF2-40B4-BE49-F238E27FC236}">
              <a16:creationId xmlns:a16="http://schemas.microsoft.com/office/drawing/2014/main" id="{F740EF82-7A71-441A-9517-D340CB2DF6B0}"/>
            </a:ext>
          </a:extLst>
        </xdr:cNvPr>
        <xdr:cNvSpPr txBox="1"/>
      </xdr:nvSpPr>
      <xdr:spPr>
        <a:xfrm>
          <a:off x="3582044" y="1715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12082</xdr:rowOff>
    </xdr:from>
    <xdr:ext cx="405111" cy="259045"/>
    <xdr:sp macro="" textlink="">
      <xdr:nvSpPr>
        <xdr:cNvPr id="378" name="n_2mainValue【市民会館】&#10;有形固定資産減価償却率">
          <a:extLst>
            <a:ext uri="{FF2B5EF4-FFF2-40B4-BE49-F238E27FC236}">
              <a16:creationId xmlns:a16="http://schemas.microsoft.com/office/drawing/2014/main" id="{DB45BD68-146F-466D-8124-FE6BA629F019}"/>
            </a:ext>
          </a:extLst>
        </xdr:cNvPr>
        <xdr:cNvSpPr txBox="1"/>
      </xdr:nvSpPr>
      <xdr:spPr>
        <a:xfrm>
          <a:off x="2705744" y="1715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9" name="正方形/長方形 378">
          <a:extLst>
            <a:ext uri="{FF2B5EF4-FFF2-40B4-BE49-F238E27FC236}">
              <a16:creationId xmlns:a16="http://schemas.microsoft.com/office/drawing/2014/main" id="{FCCDC6B4-0B20-4DAC-BA41-2669FA3DFF58}"/>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0" name="正方形/長方形 379">
          <a:extLst>
            <a:ext uri="{FF2B5EF4-FFF2-40B4-BE49-F238E27FC236}">
              <a16:creationId xmlns:a16="http://schemas.microsoft.com/office/drawing/2014/main" id="{67B334C2-C3BC-4713-A655-2BEF00005AEB}"/>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1" name="正方形/長方形 380">
          <a:extLst>
            <a:ext uri="{FF2B5EF4-FFF2-40B4-BE49-F238E27FC236}">
              <a16:creationId xmlns:a16="http://schemas.microsoft.com/office/drawing/2014/main" id="{315C9F99-FAB6-4A46-BFFE-F653D36376F8}"/>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2" name="正方形/長方形 381">
          <a:extLst>
            <a:ext uri="{FF2B5EF4-FFF2-40B4-BE49-F238E27FC236}">
              <a16:creationId xmlns:a16="http://schemas.microsoft.com/office/drawing/2014/main" id="{34867333-F6CB-4652-8776-A9B662F072AB}"/>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3" name="正方形/長方形 382">
          <a:extLst>
            <a:ext uri="{FF2B5EF4-FFF2-40B4-BE49-F238E27FC236}">
              <a16:creationId xmlns:a16="http://schemas.microsoft.com/office/drawing/2014/main" id="{38E26D3D-8C19-4425-AEF1-3B817B99E782}"/>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4" name="正方形/長方形 383">
          <a:extLst>
            <a:ext uri="{FF2B5EF4-FFF2-40B4-BE49-F238E27FC236}">
              <a16:creationId xmlns:a16="http://schemas.microsoft.com/office/drawing/2014/main" id="{411B3FB5-7BC9-47BD-B2C0-DB64B495B665}"/>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5" name="正方形/長方形 384">
          <a:extLst>
            <a:ext uri="{FF2B5EF4-FFF2-40B4-BE49-F238E27FC236}">
              <a16:creationId xmlns:a16="http://schemas.microsoft.com/office/drawing/2014/main" id="{B9509953-5A78-4EDC-AC9F-A883A211E152}"/>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6" name="正方形/長方形 385">
          <a:extLst>
            <a:ext uri="{FF2B5EF4-FFF2-40B4-BE49-F238E27FC236}">
              <a16:creationId xmlns:a16="http://schemas.microsoft.com/office/drawing/2014/main" id="{CBBE4DED-4A9F-4BCB-A68E-F32AC95CA99E}"/>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87" name="テキスト ボックス 386">
          <a:extLst>
            <a:ext uri="{FF2B5EF4-FFF2-40B4-BE49-F238E27FC236}">
              <a16:creationId xmlns:a16="http://schemas.microsoft.com/office/drawing/2014/main" id="{6A3F7A7E-7D7D-4A07-ACD6-FE298DF9826F}"/>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8" name="直線コネクタ 387">
          <a:extLst>
            <a:ext uri="{FF2B5EF4-FFF2-40B4-BE49-F238E27FC236}">
              <a16:creationId xmlns:a16="http://schemas.microsoft.com/office/drawing/2014/main" id="{1FA9435E-9D5F-4F31-907F-F50AD6A4CC27}"/>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89" name="直線コネクタ 388">
          <a:extLst>
            <a:ext uri="{FF2B5EF4-FFF2-40B4-BE49-F238E27FC236}">
              <a16:creationId xmlns:a16="http://schemas.microsoft.com/office/drawing/2014/main" id="{5F8B59E3-2308-4506-8FC5-7C33088B196B}"/>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90" name="テキスト ボックス 389">
          <a:extLst>
            <a:ext uri="{FF2B5EF4-FFF2-40B4-BE49-F238E27FC236}">
              <a16:creationId xmlns:a16="http://schemas.microsoft.com/office/drawing/2014/main" id="{8E0CC22D-10BE-4B18-8801-B4E1DC1E3090}"/>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91" name="直線コネクタ 390">
          <a:extLst>
            <a:ext uri="{FF2B5EF4-FFF2-40B4-BE49-F238E27FC236}">
              <a16:creationId xmlns:a16="http://schemas.microsoft.com/office/drawing/2014/main" id="{5B81DC53-D02F-4CE8-A75A-DFCCA285B9DF}"/>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92" name="テキスト ボックス 391">
          <a:extLst>
            <a:ext uri="{FF2B5EF4-FFF2-40B4-BE49-F238E27FC236}">
              <a16:creationId xmlns:a16="http://schemas.microsoft.com/office/drawing/2014/main" id="{5299B483-5BF8-4111-B05E-8095ABF2FA08}"/>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93" name="直線コネクタ 392">
          <a:extLst>
            <a:ext uri="{FF2B5EF4-FFF2-40B4-BE49-F238E27FC236}">
              <a16:creationId xmlns:a16="http://schemas.microsoft.com/office/drawing/2014/main" id="{6A8ADF0D-9779-4276-93E8-D87BEBB3B7FA}"/>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94" name="テキスト ボックス 393">
          <a:extLst>
            <a:ext uri="{FF2B5EF4-FFF2-40B4-BE49-F238E27FC236}">
              <a16:creationId xmlns:a16="http://schemas.microsoft.com/office/drawing/2014/main" id="{B8B25917-E136-433A-B6F6-40850D4A7922}"/>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95" name="直線コネクタ 394">
          <a:extLst>
            <a:ext uri="{FF2B5EF4-FFF2-40B4-BE49-F238E27FC236}">
              <a16:creationId xmlns:a16="http://schemas.microsoft.com/office/drawing/2014/main" id="{09F4BD2E-0E07-4B99-978F-50B8787A0544}"/>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96" name="テキスト ボックス 395">
          <a:extLst>
            <a:ext uri="{FF2B5EF4-FFF2-40B4-BE49-F238E27FC236}">
              <a16:creationId xmlns:a16="http://schemas.microsoft.com/office/drawing/2014/main" id="{7202751F-BC4E-4B30-B405-17B93718E079}"/>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97" name="直線コネクタ 396">
          <a:extLst>
            <a:ext uri="{FF2B5EF4-FFF2-40B4-BE49-F238E27FC236}">
              <a16:creationId xmlns:a16="http://schemas.microsoft.com/office/drawing/2014/main" id="{1A326B7C-E4ED-4058-819B-9ACE6CDFEF83}"/>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98" name="テキスト ボックス 397">
          <a:extLst>
            <a:ext uri="{FF2B5EF4-FFF2-40B4-BE49-F238E27FC236}">
              <a16:creationId xmlns:a16="http://schemas.microsoft.com/office/drawing/2014/main" id="{3E5FA669-6C99-46E7-9D09-FFA24B66F997}"/>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99" name="直線コネクタ 398">
          <a:extLst>
            <a:ext uri="{FF2B5EF4-FFF2-40B4-BE49-F238E27FC236}">
              <a16:creationId xmlns:a16="http://schemas.microsoft.com/office/drawing/2014/main" id="{BFBF6B88-7EF7-4FF6-937C-CBA05EF37541}"/>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00" name="テキスト ボックス 399">
          <a:extLst>
            <a:ext uri="{FF2B5EF4-FFF2-40B4-BE49-F238E27FC236}">
              <a16:creationId xmlns:a16="http://schemas.microsoft.com/office/drawing/2014/main" id="{B239AB58-3C4F-4DC3-AEB9-4D4527555820}"/>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01" name="直線コネクタ 400">
          <a:extLst>
            <a:ext uri="{FF2B5EF4-FFF2-40B4-BE49-F238E27FC236}">
              <a16:creationId xmlns:a16="http://schemas.microsoft.com/office/drawing/2014/main" id="{14CF2D2F-8326-4D3E-9BF2-EF3DDE82BC84}"/>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02" name="テキスト ボックス 401">
          <a:extLst>
            <a:ext uri="{FF2B5EF4-FFF2-40B4-BE49-F238E27FC236}">
              <a16:creationId xmlns:a16="http://schemas.microsoft.com/office/drawing/2014/main" id="{A90D8F5F-22DE-4922-B806-F41354DBFCBB}"/>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03" name="【市民会館】&#10;一人当たり面積グラフ枠">
          <a:extLst>
            <a:ext uri="{FF2B5EF4-FFF2-40B4-BE49-F238E27FC236}">
              <a16:creationId xmlns:a16="http://schemas.microsoft.com/office/drawing/2014/main" id="{117556C6-F7EF-4D10-939A-AB97D1B9F969}"/>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19050</xdr:rowOff>
    </xdr:from>
    <xdr:to>
      <xdr:col>54</xdr:col>
      <xdr:colOff>189865</xdr:colOff>
      <xdr:row>107</xdr:row>
      <xdr:rowOff>160564</xdr:rowOff>
    </xdr:to>
    <xdr:cxnSp macro="">
      <xdr:nvCxnSpPr>
        <xdr:cNvPr id="404" name="直線コネクタ 403">
          <a:extLst>
            <a:ext uri="{FF2B5EF4-FFF2-40B4-BE49-F238E27FC236}">
              <a16:creationId xmlns:a16="http://schemas.microsoft.com/office/drawing/2014/main" id="{9B44E16B-91F9-4CCB-B847-D8A3DB685C81}"/>
            </a:ext>
          </a:extLst>
        </xdr:cNvPr>
        <xdr:cNvCxnSpPr/>
      </xdr:nvCxnSpPr>
      <xdr:spPr>
        <a:xfrm flipV="1">
          <a:off x="10476865" y="16992600"/>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164391</xdr:rowOff>
    </xdr:from>
    <xdr:ext cx="469744" cy="259045"/>
    <xdr:sp macro="" textlink="">
      <xdr:nvSpPr>
        <xdr:cNvPr id="405" name="【市民会館】&#10;一人当たり面積最小値テキスト">
          <a:extLst>
            <a:ext uri="{FF2B5EF4-FFF2-40B4-BE49-F238E27FC236}">
              <a16:creationId xmlns:a16="http://schemas.microsoft.com/office/drawing/2014/main" id="{5E347ED7-12AD-4B4A-AAE5-6E5CFF854E3D}"/>
            </a:ext>
          </a:extLst>
        </xdr:cNvPr>
        <xdr:cNvSpPr txBox="1"/>
      </xdr:nvSpPr>
      <xdr:spPr>
        <a:xfrm>
          <a:off x="10515600" y="18509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160564</xdr:rowOff>
    </xdr:from>
    <xdr:to>
      <xdr:col>55</xdr:col>
      <xdr:colOff>88900</xdr:colOff>
      <xdr:row>107</xdr:row>
      <xdr:rowOff>160564</xdr:rowOff>
    </xdr:to>
    <xdr:cxnSp macro="">
      <xdr:nvCxnSpPr>
        <xdr:cNvPr id="406" name="直線コネクタ 405">
          <a:extLst>
            <a:ext uri="{FF2B5EF4-FFF2-40B4-BE49-F238E27FC236}">
              <a16:creationId xmlns:a16="http://schemas.microsoft.com/office/drawing/2014/main" id="{9854B970-8005-4941-8478-7185642EA6AF}"/>
            </a:ext>
          </a:extLst>
        </xdr:cNvPr>
        <xdr:cNvCxnSpPr/>
      </xdr:nvCxnSpPr>
      <xdr:spPr>
        <a:xfrm>
          <a:off x="10388600" y="18505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97</xdr:row>
      <xdr:rowOff>137177</xdr:rowOff>
    </xdr:from>
    <xdr:ext cx="469744" cy="259045"/>
    <xdr:sp macro="" textlink="">
      <xdr:nvSpPr>
        <xdr:cNvPr id="407" name="【市民会館】&#10;一人当たり面積最大値テキスト">
          <a:extLst>
            <a:ext uri="{FF2B5EF4-FFF2-40B4-BE49-F238E27FC236}">
              <a16:creationId xmlns:a16="http://schemas.microsoft.com/office/drawing/2014/main" id="{3BBD08FD-8852-4E60-8845-38E2B1FD5F77}"/>
            </a:ext>
          </a:extLst>
        </xdr:cNvPr>
        <xdr:cNvSpPr txBox="1"/>
      </xdr:nvSpPr>
      <xdr:spPr>
        <a:xfrm>
          <a:off x="10515600" y="1676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19050</xdr:rowOff>
    </xdr:from>
    <xdr:to>
      <xdr:col>55</xdr:col>
      <xdr:colOff>88900</xdr:colOff>
      <xdr:row>99</xdr:row>
      <xdr:rowOff>19050</xdr:rowOff>
    </xdr:to>
    <xdr:cxnSp macro="">
      <xdr:nvCxnSpPr>
        <xdr:cNvPr id="408" name="直線コネクタ 407">
          <a:extLst>
            <a:ext uri="{FF2B5EF4-FFF2-40B4-BE49-F238E27FC236}">
              <a16:creationId xmlns:a16="http://schemas.microsoft.com/office/drawing/2014/main" id="{B8D2CE6F-4628-44FF-9BB2-3862FD1AE114}"/>
            </a:ext>
          </a:extLst>
        </xdr:cNvPr>
        <xdr:cNvCxnSpPr/>
      </xdr:nvCxnSpPr>
      <xdr:spPr>
        <a:xfrm>
          <a:off x="10388600" y="1699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59163</xdr:rowOff>
    </xdr:from>
    <xdr:ext cx="469744" cy="259045"/>
    <xdr:sp macro="" textlink="">
      <xdr:nvSpPr>
        <xdr:cNvPr id="409" name="【市民会館】&#10;一人当たり面積平均値テキスト">
          <a:extLst>
            <a:ext uri="{FF2B5EF4-FFF2-40B4-BE49-F238E27FC236}">
              <a16:creationId xmlns:a16="http://schemas.microsoft.com/office/drawing/2014/main" id="{C6521393-1553-4556-BDEB-B5DDA1205951}"/>
            </a:ext>
          </a:extLst>
        </xdr:cNvPr>
        <xdr:cNvSpPr txBox="1"/>
      </xdr:nvSpPr>
      <xdr:spPr>
        <a:xfrm>
          <a:off x="10515600" y="17718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36286</xdr:rowOff>
    </xdr:from>
    <xdr:to>
      <xdr:col>55</xdr:col>
      <xdr:colOff>50800</xdr:colOff>
      <xdr:row>104</xdr:row>
      <xdr:rowOff>137886</xdr:rowOff>
    </xdr:to>
    <xdr:sp macro="" textlink="">
      <xdr:nvSpPr>
        <xdr:cNvPr id="410" name="フローチャート: 判断 409">
          <a:extLst>
            <a:ext uri="{FF2B5EF4-FFF2-40B4-BE49-F238E27FC236}">
              <a16:creationId xmlns:a16="http://schemas.microsoft.com/office/drawing/2014/main" id="{F062860A-AF93-4677-A956-1C4710F94E52}"/>
            </a:ext>
          </a:extLst>
        </xdr:cNvPr>
        <xdr:cNvSpPr/>
      </xdr:nvSpPr>
      <xdr:spPr>
        <a:xfrm>
          <a:off x="10426700" y="17867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14514</xdr:rowOff>
    </xdr:from>
    <xdr:to>
      <xdr:col>50</xdr:col>
      <xdr:colOff>165100</xdr:colOff>
      <xdr:row>104</xdr:row>
      <xdr:rowOff>116114</xdr:rowOff>
    </xdr:to>
    <xdr:sp macro="" textlink="">
      <xdr:nvSpPr>
        <xdr:cNvPr id="411" name="フローチャート: 判断 410">
          <a:extLst>
            <a:ext uri="{FF2B5EF4-FFF2-40B4-BE49-F238E27FC236}">
              <a16:creationId xmlns:a16="http://schemas.microsoft.com/office/drawing/2014/main" id="{AD58CE1A-8CF6-4316-AAC8-9AE9E2408B1B}"/>
            </a:ext>
          </a:extLst>
        </xdr:cNvPr>
        <xdr:cNvSpPr/>
      </xdr:nvSpPr>
      <xdr:spPr>
        <a:xfrm>
          <a:off x="9588500" y="17845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25400</xdr:rowOff>
    </xdr:from>
    <xdr:to>
      <xdr:col>46</xdr:col>
      <xdr:colOff>38100</xdr:colOff>
      <xdr:row>104</xdr:row>
      <xdr:rowOff>127000</xdr:rowOff>
    </xdr:to>
    <xdr:sp macro="" textlink="">
      <xdr:nvSpPr>
        <xdr:cNvPr id="412" name="フローチャート: 判断 411">
          <a:extLst>
            <a:ext uri="{FF2B5EF4-FFF2-40B4-BE49-F238E27FC236}">
              <a16:creationId xmlns:a16="http://schemas.microsoft.com/office/drawing/2014/main" id="{AE6735D0-A8FA-4CB5-8265-1BD5E3DDF7DC}"/>
            </a:ext>
          </a:extLst>
        </xdr:cNvPr>
        <xdr:cNvSpPr/>
      </xdr:nvSpPr>
      <xdr:spPr>
        <a:xfrm>
          <a:off x="8699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58057</xdr:rowOff>
    </xdr:from>
    <xdr:to>
      <xdr:col>41</xdr:col>
      <xdr:colOff>101600</xdr:colOff>
      <xdr:row>104</xdr:row>
      <xdr:rowOff>159657</xdr:rowOff>
    </xdr:to>
    <xdr:sp macro="" textlink="">
      <xdr:nvSpPr>
        <xdr:cNvPr id="413" name="フローチャート: 判断 412">
          <a:extLst>
            <a:ext uri="{FF2B5EF4-FFF2-40B4-BE49-F238E27FC236}">
              <a16:creationId xmlns:a16="http://schemas.microsoft.com/office/drawing/2014/main" id="{40C26523-1BF3-4574-8DA6-1C4210BF8BD2}"/>
            </a:ext>
          </a:extLst>
        </xdr:cNvPr>
        <xdr:cNvSpPr/>
      </xdr:nvSpPr>
      <xdr:spPr>
        <a:xfrm>
          <a:off x="78105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0741D29A-7E00-4C59-B72A-0BA88DF2679F}"/>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31DCBA48-2CAB-4662-89C2-CABF6E75C85E}"/>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F29363EF-3D2D-49B2-81F4-C5E8DDC315CB}"/>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AD8DF484-3763-4BB9-8DCC-148C7F2C26EE}"/>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5623FE11-F472-460C-A1DD-F34B00E29794}"/>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77107</xdr:rowOff>
    </xdr:from>
    <xdr:to>
      <xdr:col>55</xdr:col>
      <xdr:colOff>50800</xdr:colOff>
      <xdr:row>108</xdr:row>
      <xdr:rowOff>7257</xdr:rowOff>
    </xdr:to>
    <xdr:sp macro="" textlink="">
      <xdr:nvSpPr>
        <xdr:cNvPr id="419" name="楕円 418">
          <a:extLst>
            <a:ext uri="{FF2B5EF4-FFF2-40B4-BE49-F238E27FC236}">
              <a16:creationId xmlns:a16="http://schemas.microsoft.com/office/drawing/2014/main" id="{867BF708-7AA9-4B61-8201-E93EDD0356A0}"/>
            </a:ext>
          </a:extLst>
        </xdr:cNvPr>
        <xdr:cNvSpPr/>
      </xdr:nvSpPr>
      <xdr:spPr>
        <a:xfrm>
          <a:off x="10426700" y="1842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163484</xdr:rowOff>
    </xdr:from>
    <xdr:ext cx="469744" cy="259045"/>
    <xdr:sp macro="" textlink="">
      <xdr:nvSpPr>
        <xdr:cNvPr id="420" name="【市民会館】&#10;一人当たり面積該当値テキスト">
          <a:extLst>
            <a:ext uri="{FF2B5EF4-FFF2-40B4-BE49-F238E27FC236}">
              <a16:creationId xmlns:a16="http://schemas.microsoft.com/office/drawing/2014/main" id="{9193F5C2-062B-471B-A5E9-64B4DEDE2015}"/>
            </a:ext>
          </a:extLst>
        </xdr:cNvPr>
        <xdr:cNvSpPr txBox="1"/>
      </xdr:nvSpPr>
      <xdr:spPr>
        <a:xfrm>
          <a:off x="10515600" y="18337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77107</xdr:rowOff>
    </xdr:from>
    <xdr:to>
      <xdr:col>50</xdr:col>
      <xdr:colOff>165100</xdr:colOff>
      <xdr:row>108</xdr:row>
      <xdr:rowOff>7257</xdr:rowOff>
    </xdr:to>
    <xdr:sp macro="" textlink="">
      <xdr:nvSpPr>
        <xdr:cNvPr id="421" name="楕円 420">
          <a:extLst>
            <a:ext uri="{FF2B5EF4-FFF2-40B4-BE49-F238E27FC236}">
              <a16:creationId xmlns:a16="http://schemas.microsoft.com/office/drawing/2014/main" id="{E24732C1-72D4-44D5-8903-0F8D42F66EE9}"/>
            </a:ext>
          </a:extLst>
        </xdr:cNvPr>
        <xdr:cNvSpPr/>
      </xdr:nvSpPr>
      <xdr:spPr>
        <a:xfrm>
          <a:off x="9588500" y="1842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127907</xdr:rowOff>
    </xdr:from>
    <xdr:to>
      <xdr:col>55</xdr:col>
      <xdr:colOff>0</xdr:colOff>
      <xdr:row>107</xdr:row>
      <xdr:rowOff>127907</xdr:rowOff>
    </xdr:to>
    <xdr:cxnSp macro="">
      <xdr:nvCxnSpPr>
        <xdr:cNvPr id="422" name="直線コネクタ 421">
          <a:extLst>
            <a:ext uri="{FF2B5EF4-FFF2-40B4-BE49-F238E27FC236}">
              <a16:creationId xmlns:a16="http://schemas.microsoft.com/office/drawing/2014/main" id="{2A71B90B-9FBB-4A44-B745-7F922D1B0D24}"/>
            </a:ext>
          </a:extLst>
        </xdr:cNvPr>
        <xdr:cNvCxnSpPr/>
      </xdr:nvCxnSpPr>
      <xdr:spPr>
        <a:xfrm>
          <a:off x="9639300" y="184730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77107</xdr:rowOff>
    </xdr:from>
    <xdr:to>
      <xdr:col>46</xdr:col>
      <xdr:colOff>38100</xdr:colOff>
      <xdr:row>108</xdr:row>
      <xdr:rowOff>7257</xdr:rowOff>
    </xdr:to>
    <xdr:sp macro="" textlink="">
      <xdr:nvSpPr>
        <xdr:cNvPr id="423" name="楕円 422">
          <a:extLst>
            <a:ext uri="{FF2B5EF4-FFF2-40B4-BE49-F238E27FC236}">
              <a16:creationId xmlns:a16="http://schemas.microsoft.com/office/drawing/2014/main" id="{2BF8683E-1178-442C-82E1-DF1CCDD24D14}"/>
            </a:ext>
          </a:extLst>
        </xdr:cNvPr>
        <xdr:cNvSpPr/>
      </xdr:nvSpPr>
      <xdr:spPr>
        <a:xfrm>
          <a:off x="8699500" y="1842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127907</xdr:rowOff>
    </xdr:from>
    <xdr:to>
      <xdr:col>50</xdr:col>
      <xdr:colOff>114300</xdr:colOff>
      <xdr:row>107</xdr:row>
      <xdr:rowOff>127907</xdr:rowOff>
    </xdr:to>
    <xdr:cxnSp macro="">
      <xdr:nvCxnSpPr>
        <xdr:cNvPr id="424" name="直線コネクタ 423">
          <a:extLst>
            <a:ext uri="{FF2B5EF4-FFF2-40B4-BE49-F238E27FC236}">
              <a16:creationId xmlns:a16="http://schemas.microsoft.com/office/drawing/2014/main" id="{1AAC62EC-54D3-4A9F-8969-6D82651E58D3}"/>
            </a:ext>
          </a:extLst>
        </xdr:cNvPr>
        <xdr:cNvCxnSpPr/>
      </xdr:nvCxnSpPr>
      <xdr:spPr>
        <a:xfrm>
          <a:off x="8750300" y="184730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102</xdr:row>
      <xdr:rowOff>132641</xdr:rowOff>
    </xdr:from>
    <xdr:ext cx="469744" cy="259045"/>
    <xdr:sp macro="" textlink="">
      <xdr:nvSpPr>
        <xdr:cNvPr id="425" name="n_1aveValue【市民会館】&#10;一人当たり面積">
          <a:extLst>
            <a:ext uri="{FF2B5EF4-FFF2-40B4-BE49-F238E27FC236}">
              <a16:creationId xmlns:a16="http://schemas.microsoft.com/office/drawing/2014/main" id="{04373578-BCAC-44B3-8BCB-B8C94F84F7B1}"/>
            </a:ext>
          </a:extLst>
        </xdr:cNvPr>
        <xdr:cNvSpPr txBox="1"/>
      </xdr:nvSpPr>
      <xdr:spPr>
        <a:xfrm>
          <a:off x="9391727" y="17620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143527</xdr:rowOff>
    </xdr:from>
    <xdr:ext cx="469744" cy="259045"/>
    <xdr:sp macro="" textlink="">
      <xdr:nvSpPr>
        <xdr:cNvPr id="426" name="n_2aveValue【市民会館】&#10;一人当たり面積">
          <a:extLst>
            <a:ext uri="{FF2B5EF4-FFF2-40B4-BE49-F238E27FC236}">
              <a16:creationId xmlns:a16="http://schemas.microsoft.com/office/drawing/2014/main" id="{F6EEFC06-BE89-4CA2-B9FF-DE0FA188D4B4}"/>
            </a:ext>
          </a:extLst>
        </xdr:cNvPr>
        <xdr:cNvSpPr txBox="1"/>
      </xdr:nvSpPr>
      <xdr:spPr>
        <a:xfrm>
          <a:off x="8515427" y="1763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4734</xdr:rowOff>
    </xdr:from>
    <xdr:ext cx="469744" cy="259045"/>
    <xdr:sp macro="" textlink="">
      <xdr:nvSpPr>
        <xdr:cNvPr id="427" name="n_3aveValue【市民会館】&#10;一人当たり面積">
          <a:extLst>
            <a:ext uri="{FF2B5EF4-FFF2-40B4-BE49-F238E27FC236}">
              <a16:creationId xmlns:a16="http://schemas.microsoft.com/office/drawing/2014/main" id="{356E1D20-B74D-43F3-AC41-EB1A2D6433FB}"/>
            </a:ext>
          </a:extLst>
        </xdr:cNvPr>
        <xdr:cNvSpPr txBox="1"/>
      </xdr:nvSpPr>
      <xdr:spPr>
        <a:xfrm>
          <a:off x="7626427" y="1766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169834</xdr:rowOff>
    </xdr:from>
    <xdr:ext cx="469744" cy="259045"/>
    <xdr:sp macro="" textlink="">
      <xdr:nvSpPr>
        <xdr:cNvPr id="428" name="n_1mainValue【市民会館】&#10;一人当たり面積">
          <a:extLst>
            <a:ext uri="{FF2B5EF4-FFF2-40B4-BE49-F238E27FC236}">
              <a16:creationId xmlns:a16="http://schemas.microsoft.com/office/drawing/2014/main" id="{A608B7A0-7BA0-4D95-864A-E6CDCF4F93CB}"/>
            </a:ext>
          </a:extLst>
        </xdr:cNvPr>
        <xdr:cNvSpPr txBox="1"/>
      </xdr:nvSpPr>
      <xdr:spPr>
        <a:xfrm>
          <a:off x="9391727" y="1851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169834</xdr:rowOff>
    </xdr:from>
    <xdr:ext cx="469744" cy="259045"/>
    <xdr:sp macro="" textlink="">
      <xdr:nvSpPr>
        <xdr:cNvPr id="429" name="n_2mainValue【市民会館】&#10;一人当たり面積">
          <a:extLst>
            <a:ext uri="{FF2B5EF4-FFF2-40B4-BE49-F238E27FC236}">
              <a16:creationId xmlns:a16="http://schemas.microsoft.com/office/drawing/2014/main" id="{643A6D87-1729-48C5-AE62-2983E24125B7}"/>
            </a:ext>
          </a:extLst>
        </xdr:cNvPr>
        <xdr:cNvSpPr txBox="1"/>
      </xdr:nvSpPr>
      <xdr:spPr>
        <a:xfrm>
          <a:off x="8515427" y="1851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30" name="正方形/長方形 429">
          <a:extLst>
            <a:ext uri="{FF2B5EF4-FFF2-40B4-BE49-F238E27FC236}">
              <a16:creationId xmlns:a16="http://schemas.microsoft.com/office/drawing/2014/main" id="{8B689348-678B-424C-B86D-D137ACBB5219}"/>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31" name="正方形/長方形 430">
          <a:extLst>
            <a:ext uri="{FF2B5EF4-FFF2-40B4-BE49-F238E27FC236}">
              <a16:creationId xmlns:a16="http://schemas.microsoft.com/office/drawing/2014/main" id="{64731058-C11A-42A4-8BD4-66628E5C570D}"/>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32" name="正方形/長方形 431">
          <a:extLst>
            <a:ext uri="{FF2B5EF4-FFF2-40B4-BE49-F238E27FC236}">
              <a16:creationId xmlns:a16="http://schemas.microsoft.com/office/drawing/2014/main" id="{CD5BF508-CD6F-4C39-B406-F2A6224C48CF}"/>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33" name="正方形/長方形 432">
          <a:extLst>
            <a:ext uri="{FF2B5EF4-FFF2-40B4-BE49-F238E27FC236}">
              <a16:creationId xmlns:a16="http://schemas.microsoft.com/office/drawing/2014/main" id="{94112CAE-3142-4E35-B075-208C2CDE3D09}"/>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34" name="正方形/長方形 433">
          <a:extLst>
            <a:ext uri="{FF2B5EF4-FFF2-40B4-BE49-F238E27FC236}">
              <a16:creationId xmlns:a16="http://schemas.microsoft.com/office/drawing/2014/main" id="{1DE72947-DF27-49B1-B75F-BCBA646D71BC}"/>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35" name="正方形/長方形 434">
          <a:extLst>
            <a:ext uri="{FF2B5EF4-FFF2-40B4-BE49-F238E27FC236}">
              <a16:creationId xmlns:a16="http://schemas.microsoft.com/office/drawing/2014/main" id="{AAC3F8F7-86C7-4D16-BB72-E2AC3CFC7FCE}"/>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36" name="正方形/長方形 435">
          <a:extLst>
            <a:ext uri="{FF2B5EF4-FFF2-40B4-BE49-F238E27FC236}">
              <a16:creationId xmlns:a16="http://schemas.microsoft.com/office/drawing/2014/main" id="{AD2382CB-0386-4408-A041-CD8A43FDC576}"/>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37" name="正方形/長方形 436">
          <a:extLst>
            <a:ext uri="{FF2B5EF4-FFF2-40B4-BE49-F238E27FC236}">
              <a16:creationId xmlns:a16="http://schemas.microsoft.com/office/drawing/2014/main" id="{413A6881-2E16-4F0C-8640-5C4786E326A3}"/>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38" name="テキスト ボックス 437">
          <a:extLst>
            <a:ext uri="{FF2B5EF4-FFF2-40B4-BE49-F238E27FC236}">
              <a16:creationId xmlns:a16="http://schemas.microsoft.com/office/drawing/2014/main" id="{BDEFC83F-2EA0-4C68-808C-B9668358A827}"/>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39" name="直線コネクタ 438">
          <a:extLst>
            <a:ext uri="{FF2B5EF4-FFF2-40B4-BE49-F238E27FC236}">
              <a16:creationId xmlns:a16="http://schemas.microsoft.com/office/drawing/2014/main" id="{F44B433A-A815-4E4B-B994-E5EEADB84FA6}"/>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40" name="テキスト ボックス 439">
          <a:extLst>
            <a:ext uri="{FF2B5EF4-FFF2-40B4-BE49-F238E27FC236}">
              <a16:creationId xmlns:a16="http://schemas.microsoft.com/office/drawing/2014/main" id="{10AB0759-EAFF-4E22-AB6C-CAB9A1009819}"/>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41" name="直線コネクタ 440">
          <a:extLst>
            <a:ext uri="{FF2B5EF4-FFF2-40B4-BE49-F238E27FC236}">
              <a16:creationId xmlns:a16="http://schemas.microsoft.com/office/drawing/2014/main" id="{AFE49E38-6AB8-4CEB-9BE3-A52169FCD1AF}"/>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42" name="テキスト ボックス 441">
          <a:extLst>
            <a:ext uri="{FF2B5EF4-FFF2-40B4-BE49-F238E27FC236}">
              <a16:creationId xmlns:a16="http://schemas.microsoft.com/office/drawing/2014/main" id="{FC87E34E-A400-47DA-BFAB-43E8E6B4F496}"/>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43" name="直線コネクタ 442">
          <a:extLst>
            <a:ext uri="{FF2B5EF4-FFF2-40B4-BE49-F238E27FC236}">
              <a16:creationId xmlns:a16="http://schemas.microsoft.com/office/drawing/2014/main" id="{0E5C8B1E-4E77-4BEA-9C8D-B6BFA00EE4E2}"/>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44" name="テキスト ボックス 443">
          <a:extLst>
            <a:ext uri="{FF2B5EF4-FFF2-40B4-BE49-F238E27FC236}">
              <a16:creationId xmlns:a16="http://schemas.microsoft.com/office/drawing/2014/main" id="{08BC1152-FF09-45CF-85A1-333F672BD18A}"/>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45" name="直線コネクタ 444">
          <a:extLst>
            <a:ext uri="{FF2B5EF4-FFF2-40B4-BE49-F238E27FC236}">
              <a16:creationId xmlns:a16="http://schemas.microsoft.com/office/drawing/2014/main" id="{8BC414A9-D5FE-4C25-9CDD-EE47E5097BE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46" name="テキスト ボックス 445">
          <a:extLst>
            <a:ext uri="{FF2B5EF4-FFF2-40B4-BE49-F238E27FC236}">
              <a16:creationId xmlns:a16="http://schemas.microsoft.com/office/drawing/2014/main" id="{9AA20B01-8B91-4B1B-83B9-B15E8E9B6653}"/>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47" name="直線コネクタ 446">
          <a:extLst>
            <a:ext uri="{FF2B5EF4-FFF2-40B4-BE49-F238E27FC236}">
              <a16:creationId xmlns:a16="http://schemas.microsoft.com/office/drawing/2014/main" id="{2D0976E1-B934-4CE7-967F-233DAC256B55}"/>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48" name="テキスト ボックス 447">
          <a:extLst>
            <a:ext uri="{FF2B5EF4-FFF2-40B4-BE49-F238E27FC236}">
              <a16:creationId xmlns:a16="http://schemas.microsoft.com/office/drawing/2014/main" id="{A572C9EC-AD33-4AB4-9703-EE5CBBAD34AC}"/>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49" name="直線コネクタ 448">
          <a:extLst>
            <a:ext uri="{FF2B5EF4-FFF2-40B4-BE49-F238E27FC236}">
              <a16:creationId xmlns:a16="http://schemas.microsoft.com/office/drawing/2014/main" id="{7D28E075-CBE9-4120-897A-1B1529B2184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50" name="テキスト ボックス 449">
          <a:extLst>
            <a:ext uri="{FF2B5EF4-FFF2-40B4-BE49-F238E27FC236}">
              <a16:creationId xmlns:a16="http://schemas.microsoft.com/office/drawing/2014/main" id="{B31A1CB4-4525-4556-AD1E-A59B0ECC4368}"/>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51" name="直線コネクタ 450">
          <a:extLst>
            <a:ext uri="{FF2B5EF4-FFF2-40B4-BE49-F238E27FC236}">
              <a16:creationId xmlns:a16="http://schemas.microsoft.com/office/drawing/2014/main" id="{2BC08676-619E-473F-8CFF-C47131D05063}"/>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52" name="テキスト ボックス 451">
          <a:extLst>
            <a:ext uri="{FF2B5EF4-FFF2-40B4-BE49-F238E27FC236}">
              <a16:creationId xmlns:a16="http://schemas.microsoft.com/office/drawing/2014/main" id="{FB3F078C-661A-432C-B152-1DD5CDC433E9}"/>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53" name="【一般廃棄物処理施設】&#10;有形固定資産減価償却率グラフ枠">
          <a:extLst>
            <a:ext uri="{FF2B5EF4-FFF2-40B4-BE49-F238E27FC236}">
              <a16:creationId xmlns:a16="http://schemas.microsoft.com/office/drawing/2014/main" id="{1734543B-E376-4CB6-9285-CB33646AC87B}"/>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93345</xdr:rowOff>
    </xdr:from>
    <xdr:to>
      <xdr:col>85</xdr:col>
      <xdr:colOff>126364</xdr:colOff>
      <xdr:row>41</xdr:row>
      <xdr:rowOff>158115</xdr:rowOff>
    </xdr:to>
    <xdr:cxnSp macro="">
      <xdr:nvCxnSpPr>
        <xdr:cNvPr id="454" name="直線コネクタ 453">
          <a:extLst>
            <a:ext uri="{FF2B5EF4-FFF2-40B4-BE49-F238E27FC236}">
              <a16:creationId xmlns:a16="http://schemas.microsoft.com/office/drawing/2014/main" id="{013A1BDD-E479-4BA3-A37A-3191538DA787}"/>
            </a:ext>
          </a:extLst>
        </xdr:cNvPr>
        <xdr:cNvCxnSpPr/>
      </xdr:nvCxnSpPr>
      <xdr:spPr>
        <a:xfrm flipV="1">
          <a:off x="16318864" y="5922645"/>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161942</xdr:rowOff>
    </xdr:from>
    <xdr:ext cx="405111" cy="259045"/>
    <xdr:sp macro="" textlink="">
      <xdr:nvSpPr>
        <xdr:cNvPr id="455" name="【一般廃棄物処理施設】&#10;有形固定資産減価償却率最小値テキスト">
          <a:extLst>
            <a:ext uri="{FF2B5EF4-FFF2-40B4-BE49-F238E27FC236}">
              <a16:creationId xmlns:a16="http://schemas.microsoft.com/office/drawing/2014/main" id="{4D572241-C9A8-4B02-86A2-F83AEDD99FBF}"/>
            </a:ext>
          </a:extLst>
        </xdr:cNvPr>
        <xdr:cNvSpPr txBox="1"/>
      </xdr:nvSpPr>
      <xdr:spPr>
        <a:xfrm>
          <a:off x="16357600" y="719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158115</xdr:rowOff>
    </xdr:from>
    <xdr:to>
      <xdr:col>86</xdr:col>
      <xdr:colOff>25400</xdr:colOff>
      <xdr:row>41</xdr:row>
      <xdr:rowOff>158115</xdr:rowOff>
    </xdr:to>
    <xdr:cxnSp macro="">
      <xdr:nvCxnSpPr>
        <xdr:cNvPr id="456" name="直線コネクタ 455">
          <a:extLst>
            <a:ext uri="{FF2B5EF4-FFF2-40B4-BE49-F238E27FC236}">
              <a16:creationId xmlns:a16="http://schemas.microsoft.com/office/drawing/2014/main" id="{64F1869D-0FB6-4C96-BA32-6A8B92C78C13}"/>
            </a:ext>
          </a:extLst>
        </xdr:cNvPr>
        <xdr:cNvCxnSpPr/>
      </xdr:nvCxnSpPr>
      <xdr:spPr>
        <a:xfrm>
          <a:off x="16230600" y="7187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40022</xdr:rowOff>
    </xdr:from>
    <xdr:ext cx="405111" cy="259045"/>
    <xdr:sp macro="" textlink="">
      <xdr:nvSpPr>
        <xdr:cNvPr id="457" name="【一般廃棄物処理施設】&#10;有形固定資産減価償却率最大値テキスト">
          <a:extLst>
            <a:ext uri="{FF2B5EF4-FFF2-40B4-BE49-F238E27FC236}">
              <a16:creationId xmlns:a16="http://schemas.microsoft.com/office/drawing/2014/main" id="{207788CB-538C-4EAD-A805-CED3AC07F764}"/>
            </a:ext>
          </a:extLst>
        </xdr:cNvPr>
        <xdr:cNvSpPr txBox="1"/>
      </xdr:nvSpPr>
      <xdr:spPr>
        <a:xfrm>
          <a:off x="16357600" y="5697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93345</xdr:rowOff>
    </xdr:from>
    <xdr:to>
      <xdr:col>86</xdr:col>
      <xdr:colOff>25400</xdr:colOff>
      <xdr:row>34</xdr:row>
      <xdr:rowOff>93345</xdr:rowOff>
    </xdr:to>
    <xdr:cxnSp macro="">
      <xdr:nvCxnSpPr>
        <xdr:cNvPr id="458" name="直線コネクタ 457">
          <a:extLst>
            <a:ext uri="{FF2B5EF4-FFF2-40B4-BE49-F238E27FC236}">
              <a16:creationId xmlns:a16="http://schemas.microsoft.com/office/drawing/2014/main" id="{A086F430-30E6-4928-B33B-3AB56810FA46}"/>
            </a:ext>
          </a:extLst>
        </xdr:cNvPr>
        <xdr:cNvCxnSpPr/>
      </xdr:nvCxnSpPr>
      <xdr:spPr>
        <a:xfrm>
          <a:off x="16230600" y="5922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154322</xdr:rowOff>
    </xdr:from>
    <xdr:ext cx="405111" cy="259045"/>
    <xdr:sp macro="" textlink="">
      <xdr:nvSpPr>
        <xdr:cNvPr id="459" name="【一般廃棄物処理施設】&#10;有形固定資産減価償却率平均値テキスト">
          <a:extLst>
            <a:ext uri="{FF2B5EF4-FFF2-40B4-BE49-F238E27FC236}">
              <a16:creationId xmlns:a16="http://schemas.microsoft.com/office/drawing/2014/main" id="{81DFB9D4-479C-4CCD-8ADE-011AC87C99B3}"/>
            </a:ext>
          </a:extLst>
        </xdr:cNvPr>
        <xdr:cNvSpPr txBox="1"/>
      </xdr:nvSpPr>
      <xdr:spPr>
        <a:xfrm>
          <a:off x="16357600" y="64979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4445</xdr:rowOff>
    </xdr:from>
    <xdr:to>
      <xdr:col>85</xdr:col>
      <xdr:colOff>177800</xdr:colOff>
      <xdr:row>38</xdr:row>
      <xdr:rowOff>106045</xdr:rowOff>
    </xdr:to>
    <xdr:sp macro="" textlink="">
      <xdr:nvSpPr>
        <xdr:cNvPr id="460" name="フローチャート: 判断 459">
          <a:extLst>
            <a:ext uri="{FF2B5EF4-FFF2-40B4-BE49-F238E27FC236}">
              <a16:creationId xmlns:a16="http://schemas.microsoft.com/office/drawing/2014/main" id="{FB7304D9-4D98-4F2A-B60C-54A6B7F8CCE6}"/>
            </a:ext>
          </a:extLst>
        </xdr:cNvPr>
        <xdr:cNvSpPr/>
      </xdr:nvSpPr>
      <xdr:spPr>
        <a:xfrm>
          <a:off x="162687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50165</xdr:rowOff>
    </xdr:from>
    <xdr:to>
      <xdr:col>81</xdr:col>
      <xdr:colOff>101600</xdr:colOff>
      <xdr:row>38</xdr:row>
      <xdr:rowOff>151765</xdr:rowOff>
    </xdr:to>
    <xdr:sp macro="" textlink="">
      <xdr:nvSpPr>
        <xdr:cNvPr id="461" name="フローチャート: 判断 460">
          <a:extLst>
            <a:ext uri="{FF2B5EF4-FFF2-40B4-BE49-F238E27FC236}">
              <a16:creationId xmlns:a16="http://schemas.microsoft.com/office/drawing/2014/main" id="{98C4B6FC-5AD9-49A0-AFC9-8D7F04DD069B}"/>
            </a:ext>
          </a:extLst>
        </xdr:cNvPr>
        <xdr:cNvSpPr/>
      </xdr:nvSpPr>
      <xdr:spPr>
        <a:xfrm>
          <a:off x="15430500" y="65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149225</xdr:rowOff>
    </xdr:from>
    <xdr:to>
      <xdr:col>76</xdr:col>
      <xdr:colOff>165100</xdr:colOff>
      <xdr:row>38</xdr:row>
      <xdr:rowOff>79375</xdr:rowOff>
    </xdr:to>
    <xdr:sp macro="" textlink="">
      <xdr:nvSpPr>
        <xdr:cNvPr id="462" name="フローチャート: 判断 461">
          <a:extLst>
            <a:ext uri="{FF2B5EF4-FFF2-40B4-BE49-F238E27FC236}">
              <a16:creationId xmlns:a16="http://schemas.microsoft.com/office/drawing/2014/main" id="{22FD355C-0C67-483B-83F8-50874E79CE48}"/>
            </a:ext>
          </a:extLst>
        </xdr:cNvPr>
        <xdr:cNvSpPr/>
      </xdr:nvSpPr>
      <xdr:spPr>
        <a:xfrm>
          <a:off x="14541500" y="649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120650</xdr:rowOff>
    </xdr:from>
    <xdr:to>
      <xdr:col>72</xdr:col>
      <xdr:colOff>38100</xdr:colOff>
      <xdr:row>39</xdr:row>
      <xdr:rowOff>50800</xdr:rowOff>
    </xdr:to>
    <xdr:sp macro="" textlink="">
      <xdr:nvSpPr>
        <xdr:cNvPr id="463" name="フローチャート: 判断 462">
          <a:extLst>
            <a:ext uri="{FF2B5EF4-FFF2-40B4-BE49-F238E27FC236}">
              <a16:creationId xmlns:a16="http://schemas.microsoft.com/office/drawing/2014/main" id="{EEC347B7-77E5-4196-8980-B47F6BD2F627}"/>
            </a:ext>
          </a:extLst>
        </xdr:cNvPr>
        <xdr:cNvSpPr/>
      </xdr:nvSpPr>
      <xdr:spPr>
        <a:xfrm>
          <a:off x="13652500" y="663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64" name="テキスト ボックス 463">
          <a:extLst>
            <a:ext uri="{FF2B5EF4-FFF2-40B4-BE49-F238E27FC236}">
              <a16:creationId xmlns:a16="http://schemas.microsoft.com/office/drawing/2014/main" id="{E5B8D02D-C3A2-41A1-AB42-155059F25A2D}"/>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65" name="テキスト ボックス 464">
          <a:extLst>
            <a:ext uri="{FF2B5EF4-FFF2-40B4-BE49-F238E27FC236}">
              <a16:creationId xmlns:a16="http://schemas.microsoft.com/office/drawing/2014/main" id="{32C56DB4-7AAE-4D54-9D85-CDE162AEB04F}"/>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66" name="テキスト ボックス 465">
          <a:extLst>
            <a:ext uri="{FF2B5EF4-FFF2-40B4-BE49-F238E27FC236}">
              <a16:creationId xmlns:a16="http://schemas.microsoft.com/office/drawing/2014/main" id="{A3CC9C5A-E76A-4C25-B806-B7CA7FDEBAB3}"/>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67" name="テキスト ボックス 466">
          <a:extLst>
            <a:ext uri="{FF2B5EF4-FFF2-40B4-BE49-F238E27FC236}">
              <a16:creationId xmlns:a16="http://schemas.microsoft.com/office/drawing/2014/main" id="{0C5725CD-2AD5-4033-AF7E-4132AF2E1CF5}"/>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68" name="テキスト ボックス 467">
          <a:extLst>
            <a:ext uri="{FF2B5EF4-FFF2-40B4-BE49-F238E27FC236}">
              <a16:creationId xmlns:a16="http://schemas.microsoft.com/office/drawing/2014/main" id="{B0B6FF9A-2918-4248-9099-F58387D471F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109220</xdr:rowOff>
    </xdr:from>
    <xdr:to>
      <xdr:col>85</xdr:col>
      <xdr:colOff>177800</xdr:colOff>
      <xdr:row>36</xdr:row>
      <xdr:rowOff>39370</xdr:rowOff>
    </xdr:to>
    <xdr:sp macro="" textlink="">
      <xdr:nvSpPr>
        <xdr:cNvPr id="469" name="楕円 468">
          <a:extLst>
            <a:ext uri="{FF2B5EF4-FFF2-40B4-BE49-F238E27FC236}">
              <a16:creationId xmlns:a16="http://schemas.microsoft.com/office/drawing/2014/main" id="{D4F73334-E466-4FFE-AA1A-2A4AF8BEFB0E}"/>
            </a:ext>
          </a:extLst>
        </xdr:cNvPr>
        <xdr:cNvSpPr/>
      </xdr:nvSpPr>
      <xdr:spPr>
        <a:xfrm>
          <a:off x="16268700" y="610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132097</xdr:rowOff>
    </xdr:from>
    <xdr:ext cx="405111" cy="259045"/>
    <xdr:sp macro="" textlink="">
      <xdr:nvSpPr>
        <xdr:cNvPr id="470" name="【一般廃棄物処理施設】&#10;有形固定資産減価償却率該当値テキスト">
          <a:extLst>
            <a:ext uri="{FF2B5EF4-FFF2-40B4-BE49-F238E27FC236}">
              <a16:creationId xmlns:a16="http://schemas.microsoft.com/office/drawing/2014/main" id="{BEAA55C2-595D-45C6-85E5-B0ECC47CC830}"/>
            </a:ext>
          </a:extLst>
        </xdr:cNvPr>
        <xdr:cNvSpPr txBox="1"/>
      </xdr:nvSpPr>
      <xdr:spPr>
        <a:xfrm>
          <a:off x="16357600" y="596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109220</xdr:rowOff>
    </xdr:from>
    <xdr:to>
      <xdr:col>81</xdr:col>
      <xdr:colOff>101600</xdr:colOff>
      <xdr:row>36</xdr:row>
      <xdr:rowOff>39370</xdr:rowOff>
    </xdr:to>
    <xdr:sp macro="" textlink="">
      <xdr:nvSpPr>
        <xdr:cNvPr id="471" name="楕円 470">
          <a:extLst>
            <a:ext uri="{FF2B5EF4-FFF2-40B4-BE49-F238E27FC236}">
              <a16:creationId xmlns:a16="http://schemas.microsoft.com/office/drawing/2014/main" id="{C0B65AFD-8927-4F7D-9761-7FDEAE8F4B7C}"/>
            </a:ext>
          </a:extLst>
        </xdr:cNvPr>
        <xdr:cNvSpPr/>
      </xdr:nvSpPr>
      <xdr:spPr>
        <a:xfrm>
          <a:off x="15430500" y="610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160020</xdr:rowOff>
    </xdr:from>
    <xdr:to>
      <xdr:col>85</xdr:col>
      <xdr:colOff>127000</xdr:colOff>
      <xdr:row>35</xdr:row>
      <xdr:rowOff>160020</xdr:rowOff>
    </xdr:to>
    <xdr:cxnSp macro="">
      <xdr:nvCxnSpPr>
        <xdr:cNvPr id="472" name="直線コネクタ 471">
          <a:extLst>
            <a:ext uri="{FF2B5EF4-FFF2-40B4-BE49-F238E27FC236}">
              <a16:creationId xmlns:a16="http://schemas.microsoft.com/office/drawing/2014/main" id="{FEFFF4FE-5F49-4202-B99F-1308DAE701D9}"/>
            </a:ext>
          </a:extLst>
        </xdr:cNvPr>
        <xdr:cNvCxnSpPr/>
      </xdr:nvCxnSpPr>
      <xdr:spPr>
        <a:xfrm>
          <a:off x="15481300" y="61607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2540</xdr:rowOff>
    </xdr:from>
    <xdr:to>
      <xdr:col>76</xdr:col>
      <xdr:colOff>165100</xdr:colOff>
      <xdr:row>36</xdr:row>
      <xdr:rowOff>104140</xdr:rowOff>
    </xdr:to>
    <xdr:sp macro="" textlink="">
      <xdr:nvSpPr>
        <xdr:cNvPr id="473" name="楕円 472">
          <a:extLst>
            <a:ext uri="{FF2B5EF4-FFF2-40B4-BE49-F238E27FC236}">
              <a16:creationId xmlns:a16="http://schemas.microsoft.com/office/drawing/2014/main" id="{D52F868E-7787-4E55-8E5A-F07233E346AC}"/>
            </a:ext>
          </a:extLst>
        </xdr:cNvPr>
        <xdr:cNvSpPr/>
      </xdr:nvSpPr>
      <xdr:spPr>
        <a:xfrm>
          <a:off x="14541500" y="617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160020</xdr:rowOff>
    </xdr:from>
    <xdr:to>
      <xdr:col>81</xdr:col>
      <xdr:colOff>50800</xdr:colOff>
      <xdr:row>36</xdr:row>
      <xdr:rowOff>53340</xdr:rowOff>
    </xdr:to>
    <xdr:cxnSp macro="">
      <xdr:nvCxnSpPr>
        <xdr:cNvPr id="474" name="直線コネクタ 473">
          <a:extLst>
            <a:ext uri="{FF2B5EF4-FFF2-40B4-BE49-F238E27FC236}">
              <a16:creationId xmlns:a16="http://schemas.microsoft.com/office/drawing/2014/main" id="{331B53BF-DF8D-472C-A955-62251D967C2E}"/>
            </a:ext>
          </a:extLst>
        </xdr:cNvPr>
        <xdr:cNvCxnSpPr/>
      </xdr:nvCxnSpPr>
      <xdr:spPr>
        <a:xfrm flipV="1">
          <a:off x="14592300" y="616077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142892</xdr:rowOff>
    </xdr:from>
    <xdr:ext cx="405111" cy="259045"/>
    <xdr:sp macro="" textlink="">
      <xdr:nvSpPr>
        <xdr:cNvPr id="475" name="n_1aveValue【一般廃棄物処理施設】&#10;有形固定資産減価償却率">
          <a:extLst>
            <a:ext uri="{FF2B5EF4-FFF2-40B4-BE49-F238E27FC236}">
              <a16:creationId xmlns:a16="http://schemas.microsoft.com/office/drawing/2014/main" id="{4D95784A-2DB8-4C81-9977-88139C9BA55D}"/>
            </a:ext>
          </a:extLst>
        </xdr:cNvPr>
        <xdr:cNvSpPr txBox="1"/>
      </xdr:nvSpPr>
      <xdr:spPr>
        <a:xfrm>
          <a:off x="15266044" y="6657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70502</xdr:rowOff>
    </xdr:from>
    <xdr:ext cx="405111" cy="259045"/>
    <xdr:sp macro="" textlink="">
      <xdr:nvSpPr>
        <xdr:cNvPr id="476" name="n_2aveValue【一般廃棄物処理施設】&#10;有形固定資産減価償却率">
          <a:extLst>
            <a:ext uri="{FF2B5EF4-FFF2-40B4-BE49-F238E27FC236}">
              <a16:creationId xmlns:a16="http://schemas.microsoft.com/office/drawing/2014/main" id="{7645EEDA-5718-45B5-BF47-68073518B654}"/>
            </a:ext>
          </a:extLst>
        </xdr:cNvPr>
        <xdr:cNvSpPr txBox="1"/>
      </xdr:nvSpPr>
      <xdr:spPr>
        <a:xfrm>
          <a:off x="14389744" y="658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67327</xdr:rowOff>
    </xdr:from>
    <xdr:ext cx="405111" cy="259045"/>
    <xdr:sp macro="" textlink="">
      <xdr:nvSpPr>
        <xdr:cNvPr id="477" name="n_3aveValue【一般廃棄物処理施設】&#10;有形固定資産減価償却率">
          <a:extLst>
            <a:ext uri="{FF2B5EF4-FFF2-40B4-BE49-F238E27FC236}">
              <a16:creationId xmlns:a16="http://schemas.microsoft.com/office/drawing/2014/main" id="{67BC3E9A-6018-4AC3-90A2-31FD76FA71DA}"/>
            </a:ext>
          </a:extLst>
        </xdr:cNvPr>
        <xdr:cNvSpPr txBox="1"/>
      </xdr:nvSpPr>
      <xdr:spPr>
        <a:xfrm>
          <a:off x="13500744" y="6410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55897</xdr:rowOff>
    </xdr:from>
    <xdr:ext cx="405111" cy="259045"/>
    <xdr:sp macro="" textlink="">
      <xdr:nvSpPr>
        <xdr:cNvPr id="478" name="n_1mainValue【一般廃棄物処理施設】&#10;有形固定資産減価償却率">
          <a:extLst>
            <a:ext uri="{FF2B5EF4-FFF2-40B4-BE49-F238E27FC236}">
              <a16:creationId xmlns:a16="http://schemas.microsoft.com/office/drawing/2014/main" id="{C01B3DCA-D347-4290-8200-B25751A51C90}"/>
            </a:ext>
          </a:extLst>
        </xdr:cNvPr>
        <xdr:cNvSpPr txBox="1"/>
      </xdr:nvSpPr>
      <xdr:spPr>
        <a:xfrm>
          <a:off x="15266044" y="588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120667</xdr:rowOff>
    </xdr:from>
    <xdr:ext cx="405111" cy="259045"/>
    <xdr:sp macro="" textlink="">
      <xdr:nvSpPr>
        <xdr:cNvPr id="479" name="n_2mainValue【一般廃棄物処理施設】&#10;有形固定資産減価償却率">
          <a:extLst>
            <a:ext uri="{FF2B5EF4-FFF2-40B4-BE49-F238E27FC236}">
              <a16:creationId xmlns:a16="http://schemas.microsoft.com/office/drawing/2014/main" id="{2C9A4151-62E1-4689-BB99-2E08103F7CDA}"/>
            </a:ext>
          </a:extLst>
        </xdr:cNvPr>
        <xdr:cNvSpPr txBox="1"/>
      </xdr:nvSpPr>
      <xdr:spPr>
        <a:xfrm>
          <a:off x="14389744" y="594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80" name="正方形/長方形 479">
          <a:extLst>
            <a:ext uri="{FF2B5EF4-FFF2-40B4-BE49-F238E27FC236}">
              <a16:creationId xmlns:a16="http://schemas.microsoft.com/office/drawing/2014/main" id="{A045AA14-56E4-4C44-A06B-9FE06D2612F7}"/>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81" name="正方形/長方形 480">
          <a:extLst>
            <a:ext uri="{FF2B5EF4-FFF2-40B4-BE49-F238E27FC236}">
              <a16:creationId xmlns:a16="http://schemas.microsoft.com/office/drawing/2014/main" id="{D1AF1411-FD78-41DB-9DD6-C25D9C96DD2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82" name="正方形/長方形 481">
          <a:extLst>
            <a:ext uri="{FF2B5EF4-FFF2-40B4-BE49-F238E27FC236}">
              <a16:creationId xmlns:a16="http://schemas.microsoft.com/office/drawing/2014/main" id="{E8BB6AA3-08E9-473F-A5F0-051EA27AE3D7}"/>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83" name="正方形/長方形 482">
          <a:extLst>
            <a:ext uri="{FF2B5EF4-FFF2-40B4-BE49-F238E27FC236}">
              <a16:creationId xmlns:a16="http://schemas.microsoft.com/office/drawing/2014/main" id="{E457F689-FC74-40E2-8730-4B18E00C48F1}"/>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84" name="正方形/長方形 483">
          <a:extLst>
            <a:ext uri="{FF2B5EF4-FFF2-40B4-BE49-F238E27FC236}">
              <a16:creationId xmlns:a16="http://schemas.microsoft.com/office/drawing/2014/main" id="{E6C82B07-7638-4BD9-84B1-6773806B0632}"/>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85" name="正方形/長方形 484">
          <a:extLst>
            <a:ext uri="{FF2B5EF4-FFF2-40B4-BE49-F238E27FC236}">
              <a16:creationId xmlns:a16="http://schemas.microsoft.com/office/drawing/2014/main" id="{6780598A-36D0-4A8C-844B-6AEB19EC3A23}"/>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86" name="正方形/長方形 485">
          <a:extLst>
            <a:ext uri="{FF2B5EF4-FFF2-40B4-BE49-F238E27FC236}">
              <a16:creationId xmlns:a16="http://schemas.microsoft.com/office/drawing/2014/main" id="{D2FF477F-9EF1-4185-8ECF-25EFF233595F}"/>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87" name="正方形/長方形 486">
          <a:extLst>
            <a:ext uri="{FF2B5EF4-FFF2-40B4-BE49-F238E27FC236}">
              <a16:creationId xmlns:a16="http://schemas.microsoft.com/office/drawing/2014/main" id="{B857E54E-C4C2-4FCF-BD12-91AD53093D62}"/>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88" name="テキスト ボックス 487">
          <a:extLst>
            <a:ext uri="{FF2B5EF4-FFF2-40B4-BE49-F238E27FC236}">
              <a16:creationId xmlns:a16="http://schemas.microsoft.com/office/drawing/2014/main" id="{09FAD49E-DE22-4314-8D86-EAC63432968C}"/>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89" name="直線コネクタ 488">
          <a:extLst>
            <a:ext uri="{FF2B5EF4-FFF2-40B4-BE49-F238E27FC236}">
              <a16:creationId xmlns:a16="http://schemas.microsoft.com/office/drawing/2014/main" id="{FC0ED232-0130-438D-97C4-873FB3B6AA5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90" name="直線コネクタ 489">
          <a:extLst>
            <a:ext uri="{FF2B5EF4-FFF2-40B4-BE49-F238E27FC236}">
              <a16:creationId xmlns:a16="http://schemas.microsoft.com/office/drawing/2014/main" id="{25601D65-BC31-4EB1-BF9D-409E42FED47D}"/>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91" name="テキスト ボックス 490">
          <a:extLst>
            <a:ext uri="{FF2B5EF4-FFF2-40B4-BE49-F238E27FC236}">
              <a16:creationId xmlns:a16="http://schemas.microsoft.com/office/drawing/2014/main" id="{4F3A53C2-CC3D-45F6-A917-B4395ABDD6D8}"/>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92" name="直線コネクタ 491">
          <a:extLst>
            <a:ext uri="{FF2B5EF4-FFF2-40B4-BE49-F238E27FC236}">
              <a16:creationId xmlns:a16="http://schemas.microsoft.com/office/drawing/2014/main" id="{AF7A5230-CB54-41C9-A891-1F25350039AB}"/>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493" name="テキスト ボックス 492">
          <a:extLst>
            <a:ext uri="{FF2B5EF4-FFF2-40B4-BE49-F238E27FC236}">
              <a16:creationId xmlns:a16="http://schemas.microsoft.com/office/drawing/2014/main" id="{1044A1AA-CE9E-4CEB-AB32-273788E69D4A}"/>
            </a:ext>
          </a:extLst>
        </xdr:cNvPr>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94" name="直線コネクタ 493">
          <a:extLst>
            <a:ext uri="{FF2B5EF4-FFF2-40B4-BE49-F238E27FC236}">
              <a16:creationId xmlns:a16="http://schemas.microsoft.com/office/drawing/2014/main" id="{5934F52B-0560-4027-BF3D-F8A380BF0FE9}"/>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162577</xdr:rowOff>
    </xdr:from>
    <xdr:ext cx="531299" cy="259045"/>
    <xdr:sp macro="" textlink="">
      <xdr:nvSpPr>
        <xdr:cNvPr id="495" name="テキスト ボックス 494">
          <a:extLst>
            <a:ext uri="{FF2B5EF4-FFF2-40B4-BE49-F238E27FC236}">
              <a16:creationId xmlns:a16="http://schemas.microsoft.com/office/drawing/2014/main" id="{91F3DCFA-0870-4E59-93A7-45378CF590C1}"/>
            </a:ext>
          </a:extLst>
        </xdr:cNvPr>
        <xdr:cNvSpPr txBox="1"/>
      </xdr:nvSpPr>
      <xdr:spPr>
        <a:xfrm>
          <a:off x="17756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96" name="直線コネクタ 495">
          <a:extLst>
            <a:ext uri="{FF2B5EF4-FFF2-40B4-BE49-F238E27FC236}">
              <a16:creationId xmlns:a16="http://schemas.microsoft.com/office/drawing/2014/main" id="{BB43EF09-5C1E-4DAE-89D7-2CAD6B3043B1}"/>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124477</xdr:rowOff>
    </xdr:from>
    <xdr:ext cx="531299" cy="259045"/>
    <xdr:sp macro="" textlink="">
      <xdr:nvSpPr>
        <xdr:cNvPr id="497" name="テキスト ボックス 496">
          <a:extLst>
            <a:ext uri="{FF2B5EF4-FFF2-40B4-BE49-F238E27FC236}">
              <a16:creationId xmlns:a16="http://schemas.microsoft.com/office/drawing/2014/main" id="{C7635220-0122-4046-A851-2E89944705EC}"/>
            </a:ext>
          </a:extLst>
        </xdr:cNvPr>
        <xdr:cNvSpPr txBox="1"/>
      </xdr:nvSpPr>
      <xdr:spPr>
        <a:xfrm>
          <a:off x="17756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98" name="直線コネクタ 497">
          <a:extLst>
            <a:ext uri="{FF2B5EF4-FFF2-40B4-BE49-F238E27FC236}">
              <a16:creationId xmlns:a16="http://schemas.microsoft.com/office/drawing/2014/main" id="{F51EC6A4-9127-49B3-9D11-8139AE054D31}"/>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99" name="テキスト ボックス 498">
          <a:extLst>
            <a:ext uri="{FF2B5EF4-FFF2-40B4-BE49-F238E27FC236}">
              <a16:creationId xmlns:a16="http://schemas.microsoft.com/office/drawing/2014/main" id="{EB556F0F-B118-4DE1-832C-4DF5D2900374}"/>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00" name="直線コネクタ 499">
          <a:extLst>
            <a:ext uri="{FF2B5EF4-FFF2-40B4-BE49-F238E27FC236}">
              <a16:creationId xmlns:a16="http://schemas.microsoft.com/office/drawing/2014/main" id="{9814CB16-DA82-4F7B-8FDC-7267F4F306CF}"/>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01" name="テキスト ボックス 500">
          <a:extLst>
            <a:ext uri="{FF2B5EF4-FFF2-40B4-BE49-F238E27FC236}">
              <a16:creationId xmlns:a16="http://schemas.microsoft.com/office/drawing/2014/main" id="{0645B9A7-3317-407A-A499-619F4DE36365}"/>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02" name="【一般廃棄物処理施設】&#10;一人当たり有形固定資産（償却資産）額グラフ枠">
          <a:extLst>
            <a:ext uri="{FF2B5EF4-FFF2-40B4-BE49-F238E27FC236}">
              <a16:creationId xmlns:a16="http://schemas.microsoft.com/office/drawing/2014/main" id="{105F805C-4CAA-4326-A045-9C8C6FF4B614}"/>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37274</xdr:rowOff>
    </xdr:from>
    <xdr:to>
      <xdr:col>116</xdr:col>
      <xdr:colOff>62864</xdr:colOff>
      <xdr:row>42</xdr:row>
      <xdr:rowOff>6439</xdr:rowOff>
    </xdr:to>
    <xdr:cxnSp macro="">
      <xdr:nvCxnSpPr>
        <xdr:cNvPr id="503" name="直線コネクタ 502">
          <a:extLst>
            <a:ext uri="{FF2B5EF4-FFF2-40B4-BE49-F238E27FC236}">
              <a16:creationId xmlns:a16="http://schemas.microsoft.com/office/drawing/2014/main" id="{B319C260-C1AE-4C4C-A51B-B2187E34B40F}"/>
            </a:ext>
          </a:extLst>
        </xdr:cNvPr>
        <xdr:cNvCxnSpPr/>
      </xdr:nvCxnSpPr>
      <xdr:spPr>
        <a:xfrm flipV="1">
          <a:off x="22160864" y="5695124"/>
          <a:ext cx="0" cy="1512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10266</xdr:rowOff>
    </xdr:from>
    <xdr:ext cx="469744" cy="259045"/>
    <xdr:sp macro="" textlink="">
      <xdr:nvSpPr>
        <xdr:cNvPr id="504" name="【一般廃棄物処理施設】&#10;一人当たり有形固定資産（償却資産）額最小値テキスト">
          <a:extLst>
            <a:ext uri="{FF2B5EF4-FFF2-40B4-BE49-F238E27FC236}">
              <a16:creationId xmlns:a16="http://schemas.microsoft.com/office/drawing/2014/main" id="{2BE6F8A6-7190-4FA5-8952-963440825B4F}"/>
            </a:ext>
          </a:extLst>
        </xdr:cNvPr>
        <xdr:cNvSpPr txBox="1"/>
      </xdr:nvSpPr>
      <xdr:spPr>
        <a:xfrm>
          <a:off x="22199600" y="7211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6439</xdr:rowOff>
    </xdr:from>
    <xdr:to>
      <xdr:col>116</xdr:col>
      <xdr:colOff>152400</xdr:colOff>
      <xdr:row>42</xdr:row>
      <xdr:rowOff>6439</xdr:rowOff>
    </xdr:to>
    <xdr:cxnSp macro="">
      <xdr:nvCxnSpPr>
        <xdr:cNvPr id="505" name="直線コネクタ 504">
          <a:extLst>
            <a:ext uri="{FF2B5EF4-FFF2-40B4-BE49-F238E27FC236}">
              <a16:creationId xmlns:a16="http://schemas.microsoft.com/office/drawing/2014/main" id="{65C0D15F-EBDC-405C-BEBB-6332BC200F0D}"/>
            </a:ext>
          </a:extLst>
        </xdr:cNvPr>
        <xdr:cNvCxnSpPr/>
      </xdr:nvCxnSpPr>
      <xdr:spPr>
        <a:xfrm>
          <a:off x="22072600" y="7207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155401</xdr:rowOff>
    </xdr:from>
    <xdr:ext cx="599010" cy="259045"/>
    <xdr:sp macro="" textlink="">
      <xdr:nvSpPr>
        <xdr:cNvPr id="506" name="【一般廃棄物処理施設】&#10;一人当たり有形固定資産（償却資産）額最大値テキスト">
          <a:extLst>
            <a:ext uri="{FF2B5EF4-FFF2-40B4-BE49-F238E27FC236}">
              <a16:creationId xmlns:a16="http://schemas.microsoft.com/office/drawing/2014/main" id="{4734E28F-A99D-47B9-A99F-9BE866CAB98B}"/>
            </a:ext>
          </a:extLst>
        </xdr:cNvPr>
        <xdr:cNvSpPr txBox="1"/>
      </xdr:nvSpPr>
      <xdr:spPr>
        <a:xfrm>
          <a:off x="22199600" y="5470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37274</xdr:rowOff>
    </xdr:from>
    <xdr:to>
      <xdr:col>116</xdr:col>
      <xdr:colOff>152400</xdr:colOff>
      <xdr:row>33</xdr:row>
      <xdr:rowOff>37274</xdr:rowOff>
    </xdr:to>
    <xdr:cxnSp macro="">
      <xdr:nvCxnSpPr>
        <xdr:cNvPr id="507" name="直線コネクタ 506">
          <a:extLst>
            <a:ext uri="{FF2B5EF4-FFF2-40B4-BE49-F238E27FC236}">
              <a16:creationId xmlns:a16="http://schemas.microsoft.com/office/drawing/2014/main" id="{CA6BE981-E244-4E56-9D15-A4119D423470}"/>
            </a:ext>
          </a:extLst>
        </xdr:cNvPr>
        <xdr:cNvCxnSpPr/>
      </xdr:nvCxnSpPr>
      <xdr:spPr>
        <a:xfrm>
          <a:off x="22072600" y="5695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108450</xdr:rowOff>
    </xdr:from>
    <xdr:ext cx="534377" cy="259045"/>
    <xdr:sp macro="" textlink="">
      <xdr:nvSpPr>
        <xdr:cNvPr id="508" name="【一般廃棄物処理施設】&#10;一人当たり有形固定資産（償却資産）額平均値テキスト">
          <a:extLst>
            <a:ext uri="{FF2B5EF4-FFF2-40B4-BE49-F238E27FC236}">
              <a16:creationId xmlns:a16="http://schemas.microsoft.com/office/drawing/2014/main" id="{0015C662-5C6F-478A-A05A-12C7574483B8}"/>
            </a:ext>
          </a:extLst>
        </xdr:cNvPr>
        <xdr:cNvSpPr txBox="1"/>
      </xdr:nvSpPr>
      <xdr:spPr>
        <a:xfrm>
          <a:off x="22199600" y="64521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130023</xdr:rowOff>
    </xdr:from>
    <xdr:to>
      <xdr:col>116</xdr:col>
      <xdr:colOff>114300</xdr:colOff>
      <xdr:row>38</xdr:row>
      <xdr:rowOff>60173</xdr:rowOff>
    </xdr:to>
    <xdr:sp macro="" textlink="">
      <xdr:nvSpPr>
        <xdr:cNvPr id="509" name="フローチャート: 判断 508">
          <a:extLst>
            <a:ext uri="{FF2B5EF4-FFF2-40B4-BE49-F238E27FC236}">
              <a16:creationId xmlns:a16="http://schemas.microsoft.com/office/drawing/2014/main" id="{958564C8-8057-4892-8635-1D73B1DB2C28}"/>
            </a:ext>
          </a:extLst>
        </xdr:cNvPr>
        <xdr:cNvSpPr/>
      </xdr:nvSpPr>
      <xdr:spPr>
        <a:xfrm>
          <a:off x="22110700" y="6473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162522</xdr:rowOff>
    </xdr:from>
    <xdr:to>
      <xdr:col>112</xdr:col>
      <xdr:colOff>38100</xdr:colOff>
      <xdr:row>38</xdr:row>
      <xdr:rowOff>92672</xdr:rowOff>
    </xdr:to>
    <xdr:sp macro="" textlink="">
      <xdr:nvSpPr>
        <xdr:cNvPr id="510" name="フローチャート: 判断 509">
          <a:extLst>
            <a:ext uri="{FF2B5EF4-FFF2-40B4-BE49-F238E27FC236}">
              <a16:creationId xmlns:a16="http://schemas.microsoft.com/office/drawing/2014/main" id="{2A83AF25-6BC8-426D-99BD-60E4927DBA56}"/>
            </a:ext>
          </a:extLst>
        </xdr:cNvPr>
        <xdr:cNvSpPr/>
      </xdr:nvSpPr>
      <xdr:spPr>
        <a:xfrm>
          <a:off x="21272500" y="650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25603</xdr:rowOff>
    </xdr:from>
    <xdr:to>
      <xdr:col>107</xdr:col>
      <xdr:colOff>101600</xdr:colOff>
      <xdr:row>38</xdr:row>
      <xdr:rowOff>127203</xdr:rowOff>
    </xdr:to>
    <xdr:sp macro="" textlink="">
      <xdr:nvSpPr>
        <xdr:cNvPr id="511" name="フローチャート: 判断 510">
          <a:extLst>
            <a:ext uri="{FF2B5EF4-FFF2-40B4-BE49-F238E27FC236}">
              <a16:creationId xmlns:a16="http://schemas.microsoft.com/office/drawing/2014/main" id="{C72C09AA-9AEF-4950-8AC3-292B4E51FEF4}"/>
            </a:ext>
          </a:extLst>
        </xdr:cNvPr>
        <xdr:cNvSpPr/>
      </xdr:nvSpPr>
      <xdr:spPr>
        <a:xfrm>
          <a:off x="20383500" y="654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49784</xdr:rowOff>
    </xdr:from>
    <xdr:to>
      <xdr:col>102</xdr:col>
      <xdr:colOff>165100</xdr:colOff>
      <xdr:row>38</xdr:row>
      <xdr:rowOff>151384</xdr:rowOff>
    </xdr:to>
    <xdr:sp macro="" textlink="">
      <xdr:nvSpPr>
        <xdr:cNvPr id="512" name="フローチャート: 判断 511">
          <a:extLst>
            <a:ext uri="{FF2B5EF4-FFF2-40B4-BE49-F238E27FC236}">
              <a16:creationId xmlns:a16="http://schemas.microsoft.com/office/drawing/2014/main" id="{928BD376-5843-4B69-AC06-E45A54490F29}"/>
            </a:ext>
          </a:extLst>
        </xdr:cNvPr>
        <xdr:cNvSpPr/>
      </xdr:nvSpPr>
      <xdr:spPr>
        <a:xfrm>
          <a:off x="19494500" y="656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13" name="テキスト ボックス 512">
          <a:extLst>
            <a:ext uri="{FF2B5EF4-FFF2-40B4-BE49-F238E27FC236}">
              <a16:creationId xmlns:a16="http://schemas.microsoft.com/office/drawing/2014/main" id="{65604CBF-010C-4ED8-9754-EB4FAB213D7E}"/>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14" name="テキスト ボックス 513">
          <a:extLst>
            <a:ext uri="{FF2B5EF4-FFF2-40B4-BE49-F238E27FC236}">
              <a16:creationId xmlns:a16="http://schemas.microsoft.com/office/drawing/2014/main" id="{E1ABED18-D983-4CF6-97EF-605BA32641A9}"/>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15" name="テキスト ボックス 514">
          <a:extLst>
            <a:ext uri="{FF2B5EF4-FFF2-40B4-BE49-F238E27FC236}">
              <a16:creationId xmlns:a16="http://schemas.microsoft.com/office/drawing/2014/main" id="{5F7E0950-10C7-4848-AC4A-7A95E0DB8357}"/>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16" name="テキスト ボックス 515">
          <a:extLst>
            <a:ext uri="{FF2B5EF4-FFF2-40B4-BE49-F238E27FC236}">
              <a16:creationId xmlns:a16="http://schemas.microsoft.com/office/drawing/2014/main" id="{5C2B34BF-AE4A-4147-96AE-A2EF29737542}"/>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17" name="テキスト ボックス 516">
          <a:extLst>
            <a:ext uri="{FF2B5EF4-FFF2-40B4-BE49-F238E27FC236}">
              <a16:creationId xmlns:a16="http://schemas.microsoft.com/office/drawing/2014/main" id="{F98129A6-39FA-4157-A44E-1BAD22D2F9C2}"/>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32</xdr:row>
      <xdr:rowOff>157924</xdr:rowOff>
    </xdr:from>
    <xdr:to>
      <xdr:col>116</xdr:col>
      <xdr:colOff>114300</xdr:colOff>
      <xdr:row>33</xdr:row>
      <xdr:rowOff>88074</xdr:rowOff>
    </xdr:to>
    <xdr:sp macro="" textlink="">
      <xdr:nvSpPr>
        <xdr:cNvPr id="518" name="楕円 517">
          <a:extLst>
            <a:ext uri="{FF2B5EF4-FFF2-40B4-BE49-F238E27FC236}">
              <a16:creationId xmlns:a16="http://schemas.microsoft.com/office/drawing/2014/main" id="{298D54D8-6363-4288-8D38-F12440599A6B}"/>
            </a:ext>
          </a:extLst>
        </xdr:cNvPr>
        <xdr:cNvSpPr/>
      </xdr:nvSpPr>
      <xdr:spPr>
        <a:xfrm>
          <a:off x="22110700" y="564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32</xdr:row>
      <xdr:rowOff>110951</xdr:rowOff>
    </xdr:from>
    <xdr:ext cx="599010" cy="259045"/>
    <xdr:sp macro="" textlink="">
      <xdr:nvSpPr>
        <xdr:cNvPr id="519" name="【一般廃棄物処理施設】&#10;一人当たり有形固定資産（償却資産）額該当値テキスト">
          <a:extLst>
            <a:ext uri="{FF2B5EF4-FFF2-40B4-BE49-F238E27FC236}">
              <a16:creationId xmlns:a16="http://schemas.microsoft.com/office/drawing/2014/main" id="{3498250B-5BE1-466E-AAFA-FFF78FDA3654}"/>
            </a:ext>
          </a:extLst>
        </xdr:cNvPr>
        <xdr:cNvSpPr txBox="1"/>
      </xdr:nvSpPr>
      <xdr:spPr>
        <a:xfrm>
          <a:off x="22199600" y="5597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15151</xdr:rowOff>
    </xdr:from>
    <xdr:to>
      <xdr:col>112</xdr:col>
      <xdr:colOff>38100</xdr:colOff>
      <xdr:row>33</xdr:row>
      <xdr:rowOff>116751</xdr:rowOff>
    </xdr:to>
    <xdr:sp macro="" textlink="">
      <xdr:nvSpPr>
        <xdr:cNvPr id="520" name="楕円 519">
          <a:extLst>
            <a:ext uri="{FF2B5EF4-FFF2-40B4-BE49-F238E27FC236}">
              <a16:creationId xmlns:a16="http://schemas.microsoft.com/office/drawing/2014/main" id="{A7E9FE22-BDBC-410A-904B-18F1C070BCEE}"/>
            </a:ext>
          </a:extLst>
        </xdr:cNvPr>
        <xdr:cNvSpPr/>
      </xdr:nvSpPr>
      <xdr:spPr>
        <a:xfrm>
          <a:off x="21272500" y="5673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33</xdr:row>
      <xdr:rowOff>37274</xdr:rowOff>
    </xdr:from>
    <xdr:to>
      <xdr:col>116</xdr:col>
      <xdr:colOff>63500</xdr:colOff>
      <xdr:row>33</xdr:row>
      <xdr:rowOff>65951</xdr:rowOff>
    </xdr:to>
    <xdr:cxnSp macro="">
      <xdr:nvCxnSpPr>
        <xdr:cNvPr id="521" name="直線コネクタ 520">
          <a:extLst>
            <a:ext uri="{FF2B5EF4-FFF2-40B4-BE49-F238E27FC236}">
              <a16:creationId xmlns:a16="http://schemas.microsoft.com/office/drawing/2014/main" id="{8ED78F3C-A164-4AC7-92B4-5C1195DA4CC2}"/>
            </a:ext>
          </a:extLst>
        </xdr:cNvPr>
        <xdr:cNvCxnSpPr/>
      </xdr:nvCxnSpPr>
      <xdr:spPr>
        <a:xfrm flipV="1">
          <a:off x="21323300" y="5695124"/>
          <a:ext cx="838200" cy="28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33</xdr:row>
      <xdr:rowOff>22085</xdr:rowOff>
    </xdr:from>
    <xdr:to>
      <xdr:col>107</xdr:col>
      <xdr:colOff>101600</xdr:colOff>
      <xdr:row>33</xdr:row>
      <xdr:rowOff>123685</xdr:rowOff>
    </xdr:to>
    <xdr:sp macro="" textlink="">
      <xdr:nvSpPr>
        <xdr:cNvPr id="522" name="楕円 521">
          <a:extLst>
            <a:ext uri="{FF2B5EF4-FFF2-40B4-BE49-F238E27FC236}">
              <a16:creationId xmlns:a16="http://schemas.microsoft.com/office/drawing/2014/main" id="{35C5253A-96CB-4EDE-B7B4-FB8947C590D3}"/>
            </a:ext>
          </a:extLst>
        </xdr:cNvPr>
        <xdr:cNvSpPr/>
      </xdr:nvSpPr>
      <xdr:spPr>
        <a:xfrm>
          <a:off x="20383500" y="5679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65951</xdr:rowOff>
    </xdr:from>
    <xdr:to>
      <xdr:col>111</xdr:col>
      <xdr:colOff>177800</xdr:colOff>
      <xdr:row>33</xdr:row>
      <xdr:rowOff>72885</xdr:rowOff>
    </xdr:to>
    <xdr:cxnSp macro="">
      <xdr:nvCxnSpPr>
        <xdr:cNvPr id="523" name="直線コネクタ 522">
          <a:extLst>
            <a:ext uri="{FF2B5EF4-FFF2-40B4-BE49-F238E27FC236}">
              <a16:creationId xmlns:a16="http://schemas.microsoft.com/office/drawing/2014/main" id="{96BB06AD-6AB6-44C1-ACC3-498BA86C1B67}"/>
            </a:ext>
          </a:extLst>
        </xdr:cNvPr>
        <xdr:cNvCxnSpPr/>
      </xdr:nvCxnSpPr>
      <xdr:spPr>
        <a:xfrm flipV="1">
          <a:off x="20434300" y="5723801"/>
          <a:ext cx="889000" cy="6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83799</xdr:rowOff>
    </xdr:from>
    <xdr:ext cx="534377" cy="259045"/>
    <xdr:sp macro="" textlink="">
      <xdr:nvSpPr>
        <xdr:cNvPr id="524" name="n_1aveValue【一般廃棄物処理施設】&#10;一人当たり有形固定資産（償却資産）額">
          <a:extLst>
            <a:ext uri="{FF2B5EF4-FFF2-40B4-BE49-F238E27FC236}">
              <a16:creationId xmlns:a16="http://schemas.microsoft.com/office/drawing/2014/main" id="{D00C6F8F-C6A5-494B-9702-3D55F098D922}"/>
            </a:ext>
          </a:extLst>
        </xdr:cNvPr>
        <xdr:cNvSpPr txBox="1"/>
      </xdr:nvSpPr>
      <xdr:spPr>
        <a:xfrm>
          <a:off x="21043411" y="6598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118330</xdr:rowOff>
    </xdr:from>
    <xdr:ext cx="534377" cy="259045"/>
    <xdr:sp macro="" textlink="">
      <xdr:nvSpPr>
        <xdr:cNvPr id="525" name="n_2aveValue【一般廃棄物処理施設】&#10;一人当たり有形固定資産（償却資産）額">
          <a:extLst>
            <a:ext uri="{FF2B5EF4-FFF2-40B4-BE49-F238E27FC236}">
              <a16:creationId xmlns:a16="http://schemas.microsoft.com/office/drawing/2014/main" id="{F56322E4-6661-4ED8-8B55-C3DCC4A4FC08}"/>
            </a:ext>
          </a:extLst>
        </xdr:cNvPr>
        <xdr:cNvSpPr txBox="1"/>
      </xdr:nvSpPr>
      <xdr:spPr>
        <a:xfrm>
          <a:off x="20167111" y="663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36</xdr:row>
      <xdr:rowOff>167911</xdr:rowOff>
    </xdr:from>
    <xdr:ext cx="534377" cy="259045"/>
    <xdr:sp macro="" textlink="">
      <xdr:nvSpPr>
        <xdr:cNvPr id="526" name="n_3aveValue【一般廃棄物処理施設】&#10;一人当たり有形固定資産（償却資産）額">
          <a:extLst>
            <a:ext uri="{FF2B5EF4-FFF2-40B4-BE49-F238E27FC236}">
              <a16:creationId xmlns:a16="http://schemas.microsoft.com/office/drawing/2014/main" id="{80420DBC-9F30-4CB1-8000-BEFCB6B14763}"/>
            </a:ext>
          </a:extLst>
        </xdr:cNvPr>
        <xdr:cNvSpPr txBox="1"/>
      </xdr:nvSpPr>
      <xdr:spPr>
        <a:xfrm>
          <a:off x="19278111" y="6340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31</xdr:row>
      <xdr:rowOff>133278</xdr:rowOff>
    </xdr:from>
    <xdr:ext cx="599010" cy="259045"/>
    <xdr:sp macro="" textlink="">
      <xdr:nvSpPr>
        <xdr:cNvPr id="527" name="n_1mainValue【一般廃棄物処理施設】&#10;一人当たり有形固定資産（償却資産）額">
          <a:extLst>
            <a:ext uri="{FF2B5EF4-FFF2-40B4-BE49-F238E27FC236}">
              <a16:creationId xmlns:a16="http://schemas.microsoft.com/office/drawing/2014/main" id="{45B980CE-918C-41FD-B1B1-16535959CEFE}"/>
            </a:ext>
          </a:extLst>
        </xdr:cNvPr>
        <xdr:cNvSpPr txBox="1"/>
      </xdr:nvSpPr>
      <xdr:spPr>
        <a:xfrm>
          <a:off x="21011095" y="5448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31</xdr:row>
      <xdr:rowOff>140212</xdr:rowOff>
    </xdr:from>
    <xdr:ext cx="599010" cy="259045"/>
    <xdr:sp macro="" textlink="">
      <xdr:nvSpPr>
        <xdr:cNvPr id="528" name="n_2mainValue【一般廃棄物処理施設】&#10;一人当たり有形固定資産（償却資産）額">
          <a:extLst>
            <a:ext uri="{FF2B5EF4-FFF2-40B4-BE49-F238E27FC236}">
              <a16:creationId xmlns:a16="http://schemas.microsoft.com/office/drawing/2014/main" id="{51E1CCEC-8E09-4A45-BED9-EACC36332C9E}"/>
            </a:ext>
          </a:extLst>
        </xdr:cNvPr>
        <xdr:cNvSpPr txBox="1"/>
      </xdr:nvSpPr>
      <xdr:spPr>
        <a:xfrm>
          <a:off x="20134795" y="5455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29" name="正方形/長方形 528">
          <a:extLst>
            <a:ext uri="{FF2B5EF4-FFF2-40B4-BE49-F238E27FC236}">
              <a16:creationId xmlns:a16="http://schemas.microsoft.com/office/drawing/2014/main" id="{A1E8F977-FDFA-4FF7-8A95-8E398E7956C8}"/>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30" name="正方形/長方形 529">
          <a:extLst>
            <a:ext uri="{FF2B5EF4-FFF2-40B4-BE49-F238E27FC236}">
              <a16:creationId xmlns:a16="http://schemas.microsoft.com/office/drawing/2014/main" id="{3A73F680-86F3-4B46-9504-81B86D519A69}"/>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31" name="正方形/長方形 530">
          <a:extLst>
            <a:ext uri="{FF2B5EF4-FFF2-40B4-BE49-F238E27FC236}">
              <a16:creationId xmlns:a16="http://schemas.microsoft.com/office/drawing/2014/main" id="{9D8E8CC4-F0E4-4F1B-9B0F-7F54B56E98CC}"/>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32" name="正方形/長方形 531">
          <a:extLst>
            <a:ext uri="{FF2B5EF4-FFF2-40B4-BE49-F238E27FC236}">
              <a16:creationId xmlns:a16="http://schemas.microsoft.com/office/drawing/2014/main" id="{125DB720-2A5C-4849-8EBC-F8D27770501F}"/>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33" name="正方形/長方形 532">
          <a:extLst>
            <a:ext uri="{FF2B5EF4-FFF2-40B4-BE49-F238E27FC236}">
              <a16:creationId xmlns:a16="http://schemas.microsoft.com/office/drawing/2014/main" id="{7C17D870-1757-4A67-A520-8D074E162037}"/>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34" name="正方形/長方形 533">
          <a:extLst>
            <a:ext uri="{FF2B5EF4-FFF2-40B4-BE49-F238E27FC236}">
              <a16:creationId xmlns:a16="http://schemas.microsoft.com/office/drawing/2014/main" id="{76B58B9D-5ED0-4A05-B22A-37827BDDA6C2}"/>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35" name="正方形/長方形 534">
          <a:extLst>
            <a:ext uri="{FF2B5EF4-FFF2-40B4-BE49-F238E27FC236}">
              <a16:creationId xmlns:a16="http://schemas.microsoft.com/office/drawing/2014/main" id="{EA333C8D-A32D-4DF7-922D-D32CC451D7B5}"/>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6" name="正方形/長方形 535">
          <a:extLst>
            <a:ext uri="{FF2B5EF4-FFF2-40B4-BE49-F238E27FC236}">
              <a16:creationId xmlns:a16="http://schemas.microsoft.com/office/drawing/2014/main" id="{B4060593-004A-4C9E-9CCF-ADC680AD5DD7}"/>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37" name="テキスト ボックス 536">
          <a:extLst>
            <a:ext uri="{FF2B5EF4-FFF2-40B4-BE49-F238E27FC236}">
              <a16:creationId xmlns:a16="http://schemas.microsoft.com/office/drawing/2014/main" id="{4953A1C2-50BE-43ED-9CDD-DE77290B0B91}"/>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38" name="直線コネクタ 537">
          <a:extLst>
            <a:ext uri="{FF2B5EF4-FFF2-40B4-BE49-F238E27FC236}">
              <a16:creationId xmlns:a16="http://schemas.microsoft.com/office/drawing/2014/main" id="{C5E3F6DF-51C8-4401-93C9-E78098250398}"/>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76200</xdr:rowOff>
    </xdr:from>
    <xdr:to>
      <xdr:col>89</xdr:col>
      <xdr:colOff>177800</xdr:colOff>
      <xdr:row>64</xdr:row>
      <xdr:rowOff>76200</xdr:rowOff>
    </xdr:to>
    <xdr:cxnSp macro="">
      <xdr:nvCxnSpPr>
        <xdr:cNvPr id="539" name="直線コネクタ 538">
          <a:extLst>
            <a:ext uri="{FF2B5EF4-FFF2-40B4-BE49-F238E27FC236}">
              <a16:creationId xmlns:a16="http://schemas.microsoft.com/office/drawing/2014/main" id="{DD4A83B2-268E-498A-A405-238617542BA8}"/>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105427</xdr:rowOff>
    </xdr:from>
    <xdr:ext cx="338939" cy="259045"/>
    <xdr:sp macro="" textlink="">
      <xdr:nvSpPr>
        <xdr:cNvPr id="540" name="テキスト ボックス 539">
          <a:extLst>
            <a:ext uri="{FF2B5EF4-FFF2-40B4-BE49-F238E27FC236}">
              <a16:creationId xmlns:a16="http://schemas.microsoft.com/office/drawing/2014/main" id="{BC61D1ED-0BF2-4D5D-936B-73590165FFA8}"/>
            </a:ext>
          </a:extLst>
        </xdr:cNvPr>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41" name="直線コネクタ 540">
          <a:extLst>
            <a:ext uri="{FF2B5EF4-FFF2-40B4-BE49-F238E27FC236}">
              <a16:creationId xmlns:a16="http://schemas.microsoft.com/office/drawing/2014/main" id="{467A8AD4-268C-497C-AA01-C1D3781C9DD1}"/>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42" name="テキスト ボックス 541">
          <a:extLst>
            <a:ext uri="{FF2B5EF4-FFF2-40B4-BE49-F238E27FC236}">
              <a16:creationId xmlns:a16="http://schemas.microsoft.com/office/drawing/2014/main" id="{F370D6B8-1503-4B7D-BA1B-5DE7FD61BD54}"/>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43" name="直線コネクタ 542">
          <a:extLst>
            <a:ext uri="{FF2B5EF4-FFF2-40B4-BE49-F238E27FC236}">
              <a16:creationId xmlns:a16="http://schemas.microsoft.com/office/drawing/2014/main" id="{21E1A375-D529-42DA-A089-09BBA5E7F625}"/>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44" name="テキスト ボックス 543">
          <a:extLst>
            <a:ext uri="{FF2B5EF4-FFF2-40B4-BE49-F238E27FC236}">
              <a16:creationId xmlns:a16="http://schemas.microsoft.com/office/drawing/2014/main" id="{CCFBFCE8-C615-4DD1-B09F-A5564CDC85CF}"/>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45" name="直線コネクタ 544">
          <a:extLst>
            <a:ext uri="{FF2B5EF4-FFF2-40B4-BE49-F238E27FC236}">
              <a16:creationId xmlns:a16="http://schemas.microsoft.com/office/drawing/2014/main" id="{0D7CED68-8740-4D09-98B6-1E68604FE4EB}"/>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46" name="テキスト ボックス 545">
          <a:extLst>
            <a:ext uri="{FF2B5EF4-FFF2-40B4-BE49-F238E27FC236}">
              <a16:creationId xmlns:a16="http://schemas.microsoft.com/office/drawing/2014/main" id="{1051E14B-9129-4175-9942-EB8A6F9CBE62}"/>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47" name="直線コネクタ 546">
          <a:extLst>
            <a:ext uri="{FF2B5EF4-FFF2-40B4-BE49-F238E27FC236}">
              <a16:creationId xmlns:a16="http://schemas.microsoft.com/office/drawing/2014/main" id="{11EE697E-815C-4820-9B74-B6B72962FCB9}"/>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48" name="テキスト ボックス 547">
          <a:extLst>
            <a:ext uri="{FF2B5EF4-FFF2-40B4-BE49-F238E27FC236}">
              <a16:creationId xmlns:a16="http://schemas.microsoft.com/office/drawing/2014/main" id="{E0A693B5-1E1D-4DFA-A296-853DA7C8E51D}"/>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49" name="直線コネクタ 548">
          <a:extLst>
            <a:ext uri="{FF2B5EF4-FFF2-40B4-BE49-F238E27FC236}">
              <a16:creationId xmlns:a16="http://schemas.microsoft.com/office/drawing/2014/main" id="{5E8C16D2-AD5A-4A96-B654-BB9286E7ABE6}"/>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50" name="テキスト ボックス 549">
          <a:extLst>
            <a:ext uri="{FF2B5EF4-FFF2-40B4-BE49-F238E27FC236}">
              <a16:creationId xmlns:a16="http://schemas.microsoft.com/office/drawing/2014/main" id="{EF23C085-DAA8-475E-A224-833AA869DE8D}"/>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51" name="【保健センター・保健所】&#10;有形固定資産減価償却率グラフ枠">
          <a:extLst>
            <a:ext uri="{FF2B5EF4-FFF2-40B4-BE49-F238E27FC236}">
              <a16:creationId xmlns:a16="http://schemas.microsoft.com/office/drawing/2014/main" id="{E004778D-784E-4619-9F7C-2D36FAE9BB82}"/>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167640</xdr:rowOff>
    </xdr:from>
    <xdr:to>
      <xdr:col>85</xdr:col>
      <xdr:colOff>126364</xdr:colOff>
      <xdr:row>62</xdr:row>
      <xdr:rowOff>161925</xdr:rowOff>
    </xdr:to>
    <xdr:cxnSp macro="">
      <xdr:nvCxnSpPr>
        <xdr:cNvPr id="552" name="直線コネクタ 551">
          <a:extLst>
            <a:ext uri="{FF2B5EF4-FFF2-40B4-BE49-F238E27FC236}">
              <a16:creationId xmlns:a16="http://schemas.microsoft.com/office/drawing/2014/main" id="{E9F736C5-4876-494C-8672-6A3FBE571D68}"/>
            </a:ext>
          </a:extLst>
        </xdr:cNvPr>
        <xdr:cNvCxnSpPr/>
      </xdr:nvCxnSpPr>
      <xdr:spPr>
        <a:xfrm flipV="1">
          <a:off x="16318864" y="9425940"/>
          <a:ext cx="0" cy="1365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165752</xdr:rowOff>
    </xdr:from>
    <xdr:ext cx="405111" cy="259045"/>
    <xdr:sp macro="" textlink="">
      <xdr:nvSpPr>
        <xdr:cNvPr id="553" name="【保健センター・保健所】&#10;有形固定資産減価償却率最小値テキスト">
          <a:extLst>
            <a:ext uri="{FF2B5EF4-FFF2-40B4-BE49-F238E27FC236}">
              <a16:creationId xmlns:a16="http://schemas.microsoft.com/office/drawing/2014/main" id="{B3646874-A81A-47FD-843F-6779130E579A}"/>
            </a:ext>
          </a:extLst>
        </xdr:cNvPr>
        <xdr:cNvSpPr txBox="1"/>
      </xdr:nvSpPr>
      <xdr:spPr>
        <a:xfrm>
          <a:off x="16357600" y="1079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161925</xdr:rowOff>
    </xdr:from>
    <xdr:to>
      <xdr:col>86</xdr:col>
      <xdr:colOff>25400</xdr:colOff>
      <xdr:row>62</xdr:row>
      <xdr:rowOff>161925</xdr:rowOff>
    </xdr:to>
    <xdr:cxnSp macro="">
      <xdr:nvCxnSpPr>
        <xdr:cNvPr id="554" name="直線コネクタ 553">
          <a:extLst>
            <a:ext uri="{FF2B5EF4-FFF2-40B4-BE49-F238E27FC236}">
              <a16:creationId xmlns:a16="http://schemas.microsoft.com/office/drawing/2014/main" id="{C245A65A-B907-4028-B110-BE956EA64721}"/>
            </a:ext>
          </a:extLst>
        </xdr:cNvPr>
        <xdr:cNvCxnSpPr/>
      </xdr:nvCxnSpPr>
      <xdr:spPr>
        <a:xfrm>
          <a:off x="16230600" y="10791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114317</xdr:rowOff>
    </xdr:from>
    <xdr:ext cx="405111" cy="259045"/>
    <xdr:sp macro="" textlink="">
      <xdr:nvSpPr>
        <xdr:cNvPr id="555" name="【保健センター・保健所】&#10;有形固定資産減価償却率最大値テキスト">
          <a:extLst>
            <a:ext uri="{FF2B5EF4-FFF2-40B4-BE49-F238E27FC236}">
              <a16:creationId xmlns:a16="http://schemas.microsoft.com/office/drawing/2014/main" id="{8BC75CC1-38F4-4DD9-9E56-3694A108B193}"/>
            </a:ext>
          </a:extLst>
        </xdr:cNvPr>
        <xdr:cNvSpPr txBox="1"/>
      </xdr:nvSpPr>
      <xdr:spPr>
        <a:xfrm>
          <a:off x="16357600" y="9201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167640</xdr:rowOff>
    </xdr:from>
    <xdr:to>
      <xdr:col>86</xdr:col>
      <xdr:colOff>25400</xdr:colOff>
      <xdr:row>54</xdr:row>
      <xdr:rowOff>167640</xdr:rowOff>
    </xdr:to>
    <xdr:cxnSp macro="">
      <xdr:nvCxnSpPr>
        <xdr:cNvPr id="556" name="直線コネクタ 555">
          <a:extLst>
            <a:ext uri="{FF2B5EF4-FFF2-40B4-BE49-F238E27FC236}">
              <a16:creationId xmlns:a16="http://schemas.microsoft.com/office/drawing/2014/main" id="{ABB37B11-F341-4DD3-9113-DD587DB058B3}"/>
            </a:ext>
          </a:extLst>
        </xdr:cNvPr>
        <xdr:cNvCxnSpPr/>
      </xdr:nvCxnSpPr>
      <xdr:spPr>
        <a:xfrm>
          <a:off x="16230600" y="9425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12082</xdr:rowOff>
    </xdr:from>
    <xdr:ext cx="405111" cy="259045"/>
    <xdr:sp macro="" textlink="">
      <xdr:nvSpPr>
        <xdr:cNvPr id="557" name="【保健センター・保健所】&#10;有形固定資産減価償却率平均値テキスト">
          <a:extLst>
            <a:ext uri="{FF2B5EF4-FFF2-40B4-BE49-F238E27FC236}">
              <a16:creationId xmlns:a16="http://schemas.microsoft.com/office/drawing/2014/main" id="{672B2B60-200D-4A91-BCAB-2D20209B5248}"/>
            </a:ext>
          </a:extLst>
        </xdr:cNvPr>
        <xdr:cNvSpPr txBox="1"/>
      </xdr:nvSpPr>
      <xdr:spPr>
        <a:xfrm>
          <a:off x="16357600" y="99561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160655</xdr:rowOff>
    </xdr:from>
    <xdr:to>
      <xdr:col>85</xdr:col>
      <xdr:colOff>177800</xdr:colOff>
      <xdr:row>59</xdr:row>
      <xdr:rowOff>90805</xdr:rowOff>
    </xdr:to>
    <xdr:sp macro="" textlink="">
      <xdr:nvSpPr>
        <xdr:cNvPr id="558" name="フローチャート: 判断 557">
          <a:extLst>
            <a:ext uri="{FF2B5EF4-FFF2-40B4-BE49-F238E27FC236}">
              <a16:creationId xmlns:a16="http://schemas.microsoft.com/office/drawing/2014/main" id="{30B2EFF4-80D6-408E-9D19-86944D257B4A}"/>
            </a:ext>
          </a:extLst>
        </xdr:cNvPr>
        <xdr:cNvSpPr/>
      </xdr:nvSpPr>
      <xdr:spPr>
        <a:xfrm>
          <a:off x="16268700" y="1010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38735</xdr:rowOff>
    </xdr:from>
    <xdr:to>
      <xdr:col>81</xdr:col>
      <xdr:colOff>101600</xdr:colOff>
      <xdr:row>59</xdr:row>
      <xdr:rowOff>140335</xdr:rowOff>
    </xdr:to>
    <xdr:sp macro="" textlink="">
      <xdr:nvSpPr>
        <xdr:cNvPr id="559" name="フローチャート: 判断 558">
          <a:extLst>
            <a:ext uri="{FF2B5EF4-FFF2-40B4-BE49-F238E27FC236}">
              <a16:creationId xmlns:a16="http://schemas.microsoft.com/office/drawing/2014/main" id="{3B54F66B-C267-4BCA-98B0-BD1A416E6565}"/>
            </a:ext>
          </a:extLst>
        </xdr:cNvPr>
        <xdr:cNvSpPr/>
      </xdr:nvSpPr>
      <xdr:spPr>
        <a:xfrm>
          <a:off x="154305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71120</xdr:rowOff>
    </xdr:from>
    <xdr:to>
      <xdr:col>76</xdr:col>
      <xdr:colOff>165100</xdr:colOff>
      <xdr:row>60</xdr:row>
      <xdr:rowOff>1270</xdr:rowOff>
    </xdr:to>
    <xdr:sp macro="" textlink="">
      <xdr:nvSpPr>
        <xdr:cNvPr id="560" name="フローチャート: 判断 559">
          <a:extLst>
            <a:ext uri="{FF2B5EF4-FFF2-40B4-BE49-F238E27FC236}">
              <a16:creationId xmlns:a16="http://schemas.microsoft.com/office/drawing/2014/main" id="{91AF9B2A-207E-4885-9B83-26D99990E3B5}"/>
            </a:ext>
          </a:extLst>
        </xdr:cNvPr>
        <xdr:cNvSpPr/>
      </xdr:nvSpPr>
      <xdr:spPr>
        <a:xfrm>
          <a:off x="14541500" y="1018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99695</xdr:rowOff>
    </xdr:from>
    <xdr:to>
      <xdr:col>72</xdr:col>
      <xdr:colOff>38100</xdr:colOff>
      <xdr:row>60</xdr:row>
      <xdr:rowOff>29845</xdr:rowOff>
    </xdr:to>
    <xdr:sp macro="" textlink="">
      <xdr:nvSpPr>
        <xdr:cNvPr id="561" name="フローチャート: 判断 560">
          <a:extLst>
            <a:ext uri="{FF2B5EF4-FFF2-40B4-BE49-F238E27FC236}">
              <a16:creationId xmlns:a16="http://schemas.microsoft.com/office/drawing/2014/main" id="{B62F090E-0BBB-496D-BEA9-9DFAF46CFD08}"/>
            </a:ext>
          </a:extLst>
        </xdr:cNvPr>
        <xdr:cNvSpPr/>
      </xdr:nvSpPr>
      <xdr:spPr>
        <a:xfrm>
          <a:off x="13652500" y="1021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62" name="テキスト ボックス 561">
          <a:extLst>
            <a:ext uri="{FF2B5EF4-FFF2-40B4-BE49-F238E27FC236}">
              <a16:creationId xmlns:a16="http://schemas.microsoft.com/office/drawing/2014/main" id="{0E4A4F63-127C-4FA0-8358-4A741BDDD08D}"/>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63" name="テキスト ボックス 562">
          <a:extLst>
            <a:ext uri="{FF2B5EF4-FFF2-40B4-BE49-F238E27FC236}">
              <a16:creationId xmlns:a16="http://schemas.microsoft.com/office/drawing/2014/main" id="{EAE247A1-1873-42CD-8CEC-0246774655AA}"/>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64" name="テキスト ボックス 563">
          <a:extLst>
            <a:ext uri="{FF2B5EF4-FFF2-40B4-BE49-F238E27FC236}">
              <a16:creationId xmlns:a16="http://schemas.microsoft.com/office/drawing/2014/main" id="{D4F61931-6B04-43AC-968F-0F269B079DA2}"/>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65" name="テキスト ボックス 564">
          <a:extLst>
            <a:ext uri="{FF2B5EF4-FFF2-40B4-BE49-F238E27FC236}">
              <a16:creationId xmlns:a16="http://schemas.microsoft.com/office/drawing/2014/main" id="{82BD5E99-C20F-4FBC-90A5-015E94A6C4D6}"/>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66" name="テキスト ボックス 565">
          <a:extLst>
            <a:ext uri="{FF2B5EF4-FFF2-40B4-BE49-F238E27FC236}">
              <a16:creationId xmlns:a16="http://schemas.microsoft.com/office/drawing/2014/main" id="{1E1CE7EA-6C1C-4F10-BDC8-3518BE55E4D3}"/>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46355</xdr:rowOff>
    </xdr:from>
    <xdr:to>
      <xdr:col>85</xdr:col>
      <xdr:colOff>177800</xdr:colOff>
      <xdr:row>61</xdr:row>
      <xdr:rowOff>147955</xdr:rowOff>
    </xdr:to>
    <xdr:sp macro="" textlink="">
      <xdr:nvSpPr>
        <xdr:cNvPr id="567" name="楕円 566">
          <a:extLst>
            <a:ext uri="{FF2B5EF4-FFF2-40B4-BE49-F238E27FC236}">
              <a16:creationId xmlns:a16="http://schemas.microsoft.com/office/drawing/2014/main" id="{C3E11C1F-D368-43FF-AA6B-A94D183EF7C0}"/>
            </a:ext>
          </a:extLst>
        </xdr:cNvPr>
        <xdr:cNvSpPr/>
      </xdr:nvSpPr>
      <xdr:spPr>
        <a:xfrm>
          <a:off x="16268700" y="1050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24782</xdr:rowOff>
    </xdr:from>
    <xdr:ext cx="405111" cy="259045"/>
    <xdr:sp macro="" textlink="">
      <xdr:nvSpPr>
        <xdr:cNvPr id="568" name="【保健センター・保健所】&#10;有形固定資産減価償却率該当値テキスト">
          <a:extLst>
            <a:ext uri="{FF2B5EF4-FFF2-40B4-BE49-F238E27FC236}">
              <a16:creationId xmlns:a16="http://schemas.microsoft.com/office/drawing/2014/main" id="{C663D659-D9F8-4F7E-89C5-D9E50EE2ECFA}"/>
            </a:ext>
          </a:extLst>
        </xdr:cNvPr>
        <xdr:cNvSpPr txBox="1"/>
      </xdr:nvSpPr>
      <xdr:spPr>
        <a:xfrm>
          <a:off x="16357600" y="1048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93980</xdr:rowOff>
    </xdr:from>
    <xdr:to>
      <xdr:col>81</xdr:col>
      <xdr:colOff>101600</xdr:colOff>
      <xdr:row>62</xdr:row>
      <xdr:rowOff>24130</xdr:rowOff>
    </xdr:to>
    <xdr:sp macro="" textlink="">
      <xdr:nvSpPr>
        <xdr:cNvPr id="569" name="楕円 568">
          <a:extLst>
            <a:ext uri="{FF2B5EF4-FFF2-40B4-BE49-F238E27FC236}">
              <a16:creationId xmlns:a16="http://schemas.microsoft.com/office/drawing/2014/main" id="{0BEADF60-D2E1-4E6F-9019-612524BD42EB}"/>
            </a:ext>
          </a:extLst>
        </xdr:cNvPr>
        <xdr:cNvSpPr/>
      </xdr:nvSpPr>
      <xdr:spPr>
        <a:xfrm>
          <a:off x="15430500" y="1055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97155</xdr:rowOff>
    </xdr:from>
    <xdr:to>
      <xdr:col>85</xdr:col>
      <xdr:colOff>127000</xdr:colOff>
      <xdr:row>61</xdr:row>
      <xdr:rowOff>144780</xdr:rowOff>
    </xdr:to>
    <xdr:cxnSp macro="">
      <xdr:nvCxnSpPr>
        <xdr:cNvPr id="570" name="直線コネクタ 569">
          <a:extLst>
            <a:ext uri="{FF2B5EF4-FFF2-40B4-BE49-F238E27FC236}">
              <a16:creationId xmlns:a16="http://schemas.microsoft.com/office/drawing/2014/main" id="{63D520C2-C86E-49A2-8143-DABDA7B25769}"/>
            </a:ext>
          </a:extLst>
        </xdr:cNvPr>
        <xdr:cNvCxnSpPr/>
      </xdr:nvCxnSpPr>
      <xdr:spPr>
        <a:xfrm flipV="1">
          <a:off x="15481300" y="1055560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141605</xdr:rowOff>
    </xdr:from>
    <xdr:to>
      <xdr:col>76</xdr:col>
      <xdr:colOff>165100</xdr:colOff>
      <xdr:row>62</xdr:row>
      <xdr:rowOff>71755</xdr:rowOff>
    </xdr:to>
    <xdr:sp macro="" textlink="">
      <xdr:nvSpPr>
        <xdr:cNvPr id="571" name="楕円 570">
          <a:extLst>
            <a:ext uri="{FF2B5EF4-FFF2-40B4-BE49-F238E27FC236}">
              <a16:creationId xmlns:a16="http://schemas.microsoft.com/office/drawing/2014/main" id="{F84F636E-F44B-4ACB-BA7B-DCDE106EEEA1}"/>
            </a:ext>
          </a:extLst>
        </xdr:cNvPr>
        <xdr:cNvSpPr/>
      </xdr:nvSpPr>
      <xdr:spPr>
        <a:xfrm>
          <a:off x="14541500" y="1060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144780</xdr:rowOff>
    </xdr:from>
    <xdr:to>
      <xdr:col>81</xdr:col>
      <xdr:colOff>50800</xdr:colOff>
      <xdr:row>62</xdr:row>
      <xdr:rowOff>20955</xdr:rowOff>
    </xdr:to>
    <xdr:cxnSp macro="">
      <xdr:nvCxnSpPr>
        <xdr:cNvPr id="572" name="直線コネクタ 571">
          <a:extLst>
            <a:ext uri="{FF2B5EF4-FFF2-40B4-BE49-F238E27FC236}">
              <a16:creationId xmlns:a16="http://schemas.microsoft.com/office/drawing/2014/main" id="{5AE339B0-49C7-4267-805F-16FABEACBE48}"/>
            </a:ext>
          </a:extLst>
        </xdr:cNvPr>
        <xdr:cNvCxnSpPr/>
      </xdr:nvCxnSpPr>
      <xdr:spPr>
        <a:xfrm flipV="1">
          <a:off x="14592300" y="1060323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156862</xdr:rowOff>
    </xdr:from>
    <xdr:ext cx="405111" cy="259045"/>
    <xdr:sp macro="" textlink="">
      <xdr:nvSpPr>
        <xdr:cNvPr id="573" name="n_1aveValue【保健センター・保健所】&#10;有形固定資産減価償却率">
          <a:extLst>
            <a:ext uri="{FF2B5EF4-FFF2-40B4-BE49-F238E27FC236}">
              <a16:creationId xmlns:a16="http://schemas.microsoft.com/office/drawing/2014/main" id="{A2515939-A7D5-4028-A158-B201F2307CFC}"/>
            </a:ext>
          </a:extLst>
        </xdr:cNvPr>
        <xdr:cNvSpPr txBox="1"/>
      </xdr:nvSpPr>
      <xdr:spPr>
        <a:xfrm>
          <a:off x="15266044" y="992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17797</xdr:rowOff>
    </xdr:from>
    <xdr:ext cx="405111" cy="259045"/>
    <xdr:sp macro="" textlink="">
      <xdr:nvSpPr>
        <xdr:cNvPr id="574" name="n_2aveValue【保健センター・保健所】&#10;有形固定資産減価償却率">
          <a:extLst>
            <a:ext uri="{FF2B5EF4-FFF2-40B4-BE49-F238E27FC236}">
              <a16:creationId xmlns:a16="http://schemas.microsoft.com/office/drawing/2014/main" id="{C340503F-8B2F-4CE8-937F-2A74EC2F922F}"/>
            </a:ext>
          </a:extLst>
        </xdr:cNvPr>
        <xdr:cNvSpPr txBox="1"/>
      </xdr:nvSpPr>
      <xdr:spPr>
        <a:xfrm>
          <a:off x="14389744" y="996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46372</xdr:rowOff>
    </xdr:from>
    <xdr:ext cx="405111" cy="259045"/>
    <xdr:sp macro="" textlink="">
      <xdr:nvSpPr>
        <xdr:cNvPr id="575" name="n_3aveValue【保健センター・保健所】&#10;有形固定資産減価償却率">
          <a:extLst>
            <a:ext uri="{FF2B5EF4-FFF2-40B4-BE49-F238E27FC236}">
              <a16:creationId xmlns:a16="http://schemas.microsoft.com/office/drawing/2014/main" id="{F7E8D905-48F6-4BE2-83D7-06C26D6778B3}"/>
            </a:ext>
          </a:extLst>
        </xdr:cNvPr>
        <xdr:cNvSpPr txBox="1"/>
      </xdr:nvSpPr>
      <xdr:spPr>
        <a:xfrm>
          <a:off x="13500744" y="999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15257</xdr:rowOff>
    </xdr:from>
    <xdr:ext cx="405111" cy="259045"/>
    <xdr:sp macro="" textlink="">
      <xdr:nvSpPr>
        <xdr:cNvPr id="576" name="n_1mainValue【保健センター・保健所】&#10;有形固定資産減価償却率">
          <a:extLst>
            <a:ext uri="{FF2B5EF4-FFF2-40B4-BE49-F238E27FC236}">
              <a16:creationId xmlns:a16="http://schemas.microsoft.com/office/drawing/2014/main" id="{BEE75636-D088-458D-8278-40953F204F5E}"/>
            </a:ext>
          </a:extLst>
        </xdr:cNvPr>
        <xdr:cNvSpPr txBox="1"/>
      </xdr:nvSpPr>
      <xdr:spPr>
        <a:xfrm>
          <a:off x="15266044" y="1064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62882</xdr:rowOff>
    </xdr:from>
    <xdr:ext cx="405111" cy="259045"/>
    <xdr:sp macro="" textlink="">
      <xdr:nvSpPr>
        <xdr:cNvPr id="577" name="n_2mainValue【保健センター・保健所】&#10;有形固定資産減価償却率">
          <a:extLst>
            <a:ext uri="{FF2B5EF4-FFF2-40B4-BE49-F238E27FC236}">
              <a16:creationId xmlns:a16="http://schemas.microsoft.com/office/drawing/2014/main" id="{6E4D115D-3D3F-4124-B316-B75D0EB54196}"/>
            </a:ext>
          </a:extLst>
        </xdr:cNvPr>
        <xdr:cNvSpPr txBox="1"/>
      </xdr:nvSpPr>
      <xdr:spPr>
        <a:xfrm>
          <a:off x="14389744" y="1069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8" name="正方形/長方形 577">
          <a:extLst>
            <a:ext uri="{FF2B5EF4-FFF2-40B4-BE49-F238E27FC236}">
              <a16:creationId xmlns:a16="http://schemas.microsoft.com/office/drawing/2014/main" id="{31C117F3-7296-4E7D-99DC-0C56F06CBC8D}"/>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9" name="正方形/長方形 578">
          <a:extLst>
            <a:ext uri="{FF2B5EF4-FFF2-40B4-BE49-F238E27FC236}">
              <a16:creationId xmlns:a16="http://schemas.microsoft.com/office/drawing/2014/main" id="{38378767-7072-441C-B05B-C6123525B4A6}"/>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80" name="正方形/長方形 579">
          <a:extLst>
            <a:ext uri="{FF2B5EF4-FFF2-40B4-BE49-F238E27FC236}">
              <a16:creationId xmlns:a16="http://schemas.microsoft.com/office/drawing/2014/main" id="{3AEC2184-18F7-4236-9F7D-B21B2200B6F5}"/>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81" name="正方形/長方形 580">
          <a:extLst>
            <a:ext uri="{FF2B5EF4-FFF2-40B4-BE49-F238E27FC236}">
              <a16:creationId xmlns:a16="http://schemas.microsoft.com/office/drawing/2014/main" id="{BDAE42E9-D978-47CF-9C20-3AB7F99D87CB}"/>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82" name="正方形/長方形 581">
          <a:extLst>
            <a:ext uri="{FF2B5EF4-FFF2-40B4-BE49-F238E27FC236}">
              <a16:creationId xmlns:a16="http://schemas.microsoft.com/office/drawing/2014/main" id="{36591B51-530D-44AD-809B-35DE5935D08F}"/>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83" name="正方形/長方形 582">
          <a:extLst>
            <a:ext uri="{FF2B5EF4-FFF2-40B4-BE49-F238E27FC236}">
              <a16:creationId xmlns:a16="http://schemas.microsoft.com/office/drawing/2014/main" id="{B75B42A2-125C-43C1-A36B-C822CB761B09}"/>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4" name="正方形/長方形 583">
          <a:extLst>
            <a:ext uri="{FF2B5EF4-FFF2-40B4-BE49-F238E27FC236}">
              <a16:creationId xmlns:a16="http://schemas.microsoft.com/office/drawing/2014/main" id="{8F26112F-9F33-4E96-85BA-42DFD76D9DEA}"/>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5" name="正方形/長方形 584">
          <a:extLst>
            <a:ext uri="{FF2B5EF4-FFF2-40B4-BE49-F238E27FC236}">
              <a16:creationId xmlns:a16="http://schemas.microsoft.com/office/drawing/2014/main" id="{1C4F8C11-F305-44C4-B826-9835170710D6}"/>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6" name="テキスト ボックス 585">
          <a:extLst>
            <a:ext uri="{FF2B5EF4-FFF2-40B4-BE49-F238E27FC236}">
              <a16:creationId xmlns:a16="http://schemas.microsoft.com/office/drawing/2014/main" id="{FA180275-1220-4E67-93B5-232EC758C4B8}"/>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7" name="直線コネクタ 586">
          <a:extLst>
            <a:ext uri="{FF2B5EF4-FFF2-40B4-BE49-F238E27FC236}">
              <a16:creationId xmlns:a16="http://schemas.microsoft.com/office/drawing/2014/main" id="{81A12A6A-86DC-4108-8892-1073F1B6969E}"/>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88" name="直線コネクタ 587">
          <a:extLst>
            <a:ext uri="{FF2B5EF4-FFF2-40B4-BE49-F238E27FC236}">
              <a16:creationId xmlns:a16="http://schemas.microsoft.com/office/drawing/2014/main" id="{EA7DD7BB-C82B-4450-8A71-ADA54BF0A913}"/>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9" name="テキスト ボックス 588">
          <a:extLst>
            <a:ext uri="{FF2B5EF4-FFF2-40B4-BE49-F238E27FC236}">
              <a16:creationId xmlns:a16="http://schemas.microsoft.com/office/drawing/2014/main" id="{4082AEC0-D437-48A8-973D-D9C31DE368EC}"/>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90" name="直線コネクタ 589">
          <a:extLst>
            <a:ext uri="{FF2B5EF4-FFF2-40B4-BE49-F238E27FC236}">
              <a16:creationId xmlns:a16="http://schemas.microsoft.com/office/drawing/2014/main" id="{F479CB62-7FAF-4E34-99BE-861D7B6BC5AF}"/>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91" name="テキスト ボックス 590">
          <a:extLst>
            <a:ext uri="{FF2B5EF4-FFF2-40B4-BE49-F238E27FC236}">
              <a16:creationId xmlns:a16="http://schemas.microsoft.com/office/drawing/2014/main" id="{0641ED0F-744C-4A8D-97B1-0B643C27C2C7}"/>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92" name="直線コネクタ 591">
          <a:extLst>
            <a:ext uri="{FF2B5EF4-FFF2-40B4-BE49-F238E27FC236}">
              <a16:creationId xmlns:a16="http://schemas.microsoft.com/office/drawing/2014/main" id="{D5E76BEB-0ADD-4571-9835-8F723E68B4E1}"/>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93" name="テキスト ボックス 592">
          <a:extLst>
            <a:ext uri="{FF2B5EF4-FFF2-40B4-BE49-F238E27FC236}">
              <a16:creationId xmlns:a16="http://schemas.microsoft.com/office/drawing/2014/main" id="{3E15A677-F21B-4C48-879E-B3238BA29617}"/>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94" name="直線コネクタ 593">
          <a:extLst>
            <a:ext uri="{FF2B5EF4-FFF2-40B4-BE49-F238E27FC236}">
              <a16:creationId xmlns:a16="http://schemas.microsoft.com/office/drawing/2014/main" id="{091F68E2-FBD5-43E8-8734-00BBCFFD3129}"/>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95" name="テキスト ボックス 594">
          <a:extLst>
            <a:ext uri="{FF2B5EF4-FFF2-40B4-BE49-F238E27FC236}">
              <a16:creationId xmlns:a16="http://schemas.microsoft.com/office/drawing/2014/main" id="{6E946CAB-A92E-4711-B4F7-5A6F60818E4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6" name="直線コネクタ 595">
          <a:extLst>
            <a:ext uri="{FF2B5EF4-FFF2-40B4-BE49-F238E27FC236}">
              <a16:creationId xmlns:a16="http://schemas.microsoft.com/office/drawing/2014/main" id="{D4C951C8-5AD4-4B82-8C7F-2F7DE58470BA}"/>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7" name="テキスト ボックス 596">
          <a:extLst>
            <a:ext uri="{FF2B5EF4-FFF2-40B4-BE49-F238E27FC236}">
              <a16:creationId xmlns:a16="http://schemas.microsoft.com/office/drawing/2014/main" id="{4B3B0241-510B-424F-B707-9AE78E4297DA}"/>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8" name="【保健センター・保健所】&#10;一人当たり面積グラフ枠">
          <a:extLst>
            <a:ext uri="{FF2B5EF4-FFF2-40B4-BE49-F238E27FC236}">
              <a16:creationId xmlns:a16="http://schemas.microsoft.com/office/drawing/2014/main" id="{732F242A-1025-4145-A1B8-528D690208EA}"/>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114300</xdr:rowOff>
    </xdr:from>
    <xdr:to>
      <xdr:col>116</xdr:col>
      <xdr:colOff>62864</xdr:colOff>
      <xdr:row>63</xdr:row>
      <xdr:rowOff>125730</xdr:rowOff>
    </xdr:to>
    <xdr:cxnSp macro="">
      <xdr:nvCxnSpPr>
        <xdr:cNvPr id="599" name="直線コネクタ 598">
          <a:extLst>
            <a:ext uri="{FF2B5EF4-FFF2-40B4-BE49-F238E27FC236}">
              <a16:creationId xmlns:a16="http://schemas.microsoft.com/office/drawing/2014/main" id="{5E0429A8-651D-40E3-AB51-8AD7510BB52F}"/>
            </a:ext>
          </a:extLst>
        </xdr:cNvPr>
        <xdr:cNvCxnSpPr/>
      </xdr:nvCxnSpPr>
      <xdr:spPr>
        <a:xfrm flipV="1">
          <a:off x="22160864" y="971550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129557</xdr:rowOff>
    </xdr:from>
    <xdr:ext cx="469744" cy="259045"/>
    <xdr:sp macro="" textlink="">
      <xdr:nvSpPr>
        <xdr:cNvPr id="600" name="【保健センター・保健所】&#10;一人当たり面積最小値テキスト">
          <a:extLst>
            <a:ext uri="{FF2B5EF4-FFF2-40B4-BE49-F238E27FC236}">
              <a16:creationId xmlns:a16="http://schemas.microsoft.com/office/drawing/2014/main" id="{962BA0B3-6BDD-4237-AD4C-94FCAA08EE9A}"/>
            </a:ext>
          </a:extLst>
        </xdr:cNvPr>
        <xdr:cNvSpPr txBox="1"/>
      </xdr:nvSpPr>
      <xdr:spPr>
        <a:xfrm>
          <a:off x="22199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601" name="直線コネクタ 600">
          <a:extLst>
            <a:ext uri="{FF2B5EF4-FFF2-40B4-BE49-F238E27FC236}">
              <a16:creationId xmlns:a16="http://schemas.microsoft.com/office/drawing/2014/main" id="{3C45FB35-DC57-4010-9C94-DE714C6E4BD6}"/>
            </a:ext>
          </a:extLst>
        </xdr:cNvPr>
        <xdr:cNvCxnSpPr/>
      </xdr:nvCxnSpPr>
      <xdr:spPr>
        <a:xfrm>
          <a:off x="22072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60977</xdr:rowOff>
    </xdr:from>
    <xdr:ext cx="469744" cy="259045"/>
    <xdr:sp macro="" textlink="">
      <xdr:nvSpPr>
        <xdr:cNvPr id="602" name="【保健センター・保健所】&#10;一人当たり面積最大値テキスト">
          <a:extLst>
            <a:ext uri="{FF2B5EF4-FFF2-40B4-BE49-F238E27FC236}">
              <a16:creationId xmlns:a16="http://schemas.microsoft.com/office/drawing/2014/main" id="{76717DC6-E3EB-4646-9AE9-062BE8CD4D5C}"/>
            </a:ext>
          </a:extLst>
        </xdr:cNvPr>
        <xdr:cNvSpPr txBox="1"/>
      </xdr:nvSpPr>
      <xdr:spPr>
        <a:xfrm>
          <a:off x="22199600" y="949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114300</xdr:rowOff>
    </xdr:from>
    <xdr:to>
      <xdr:col>116</xdr:col>
      <xdr:colOff>152400</xdr:colOff>
      <xdr:row>56</xdr:row>
      <xdr:rowOff>114300</xdr:rowOff>
    </xdr:to>
    <xdr:cxnSp macro="">
      <xdr:nvCxnSpPr>
        <xdr:cNvPr id="603" name="直線コネクタ 602">
          <a:extLst>
            <a:ext uri="{FF2B5EF4-FFF2-40B4-BE49-F238E27FC236}">
              <a16:creationId xmlns:a16="http://schemas.microsoft.com/office/drawing/2014/main" id="{D794F45F-81E0-47BD-8D6C-9B008FC1B6D9}"/>
            </a:ext>
          </a:extLst>
        </xdr:cNvPr>
        <xdr:cNvCxnSpPr/>
      </xdr:nvCxnSpPr>
      <xdr:spPr>
        <a:xfrm>
          <a:off x="22072600" y="971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133367</xdr:rowOff>
    </xdr:from>
    <xdr:ext cx="469744" cy="259045"/>
    <xdr:sp macro="" textlink="">
      <xdr:nvSpPr>
        <xdr:cNvPr id="604" name="【保健センター・保健所】&#10;一人当たり面積平均値テキスト">
          <a:extLst>
            <a:ext uri="{FF2B5EF4-FFF2-40B4-BE49-F238E27FC236}">
              <a16:creationId xmlns:a16="http://schemas.microsoft.com/office/drawing/2014/main" id="{55EDC6D8-0C31-450F-B7AC-297D171BEEDC}"/>
            </a:ext>
          </a:extLst>
        </xdr:cNvPr>
        <xdr:cNvSpPr txBox="1"/>
      </xdr:nvSpPr>
      <xdr:spPr>
        <a:xfrm>
          <a:off x="22199600" y="10420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154940</xdr:rowOff>
    </xdr:from>
    <xdr:to>
      <xdr:col>116</xdr:col>
      <xdr:colOff>114300</xdr:colOff>
      <xdr:row>61</xdr:row>
      <xdr:rowOff>85090</xdr:rowOff>
    </xdr:to>
    <xdr:sp macro="" textlink="">
      <xdr:nvSpPr>
        <xdr:cNvPr id="605" name="フローチャート: 判断 604">
          <a:extLst>
            <a:ext uri="{FF2B5EF4-FFF2-40B4-BE49-F238E27FC236}">
              <a16:creationId xmlns:a16="http://schemas.microsoft.com/office/drawing/2014/main" id="{D39DBD65-1AA4-46C6-B4BA-7E91123A9014}"/>
            </a:ext>
          </a:extLst>
        </xdr:cNvPr>
        <xdr:cNvSpPr/>
      </xdr:nvSpPr>
      <xdr:spPr>
        <a:xfrm>
          <a:off x="221107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132080</xdr:rowOff>
    </xdr:from>
    <xdr:to>
      <xdr:col>112</xdr:col>
      <xdr:colOff>38100</xdr:colOff>
      <xdr:row>61</xdr:row>
      <xdr:rowOff>62230</xdr:rowOff>
    </xdr:to>
    <xdr:sp macro="" textlink="">
      <xdr:nvSpPr>
        <xdr:cNvPr id="606" name="フローチャート: 判断 605">
          <a:extLst>
            <a:ext uri="{FF2B5EF4-FFF2-40B4-BE49-F238E27FC236}">
              <a16:creationId xmlns:a16="http://schemas.microsoft.com/office/drawing/2014/main" id="{622C3C4C-2F0C-4B57-B376-D993DF8B02AE}"/>
            </a:ext>
          </a:extLst>
        </xdr:cNvPr>
        <xdr:cNvSpPr/>
      </xdr:nvSpPr>
      <xdr:spPr>
        <a:xfrm>
          <a:off x="21272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6350</xdr:rowOff>
    </xdr:from>
    <xdr:to>
      <xdr:col>107</xdr:col>
      <xdr:colOff>101600</xdr:colOff>
      <xdr:row>61</xdr:row>
      <xdr:rowOff>107950</xdr:rowOff>
    </xdr:to>
    <xdr:sp macro="" textlink="">
      <xdr:nvSpPr>
        <xdr:cNvPr id="607" name="フローチャート: 判断 606">
          <a:extLst>
            <a:ext uri="{FF2B5EF4-FFF2-40B4-BE49-F238E27FC236}">
              <a16:creationId xmlns:a16="http://schemas.microsoft.com/office/drawing/2014/main" id="{D172B1D2-EC77-4182-AC1B-6066F4A365F0}"/>
            </a:ext>
          </a:extLst>
        </xdr:cNvPr>
        <xdr:cNvSpPr/>
      </xdr:nvSpPr>
      <xdr:spPr>
        <a:xfrm>
          <a:off x="20383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52070</xdr:rowOff>
    </xdr:from>
    <xdr:to>
      <xdr:col>102</xdr:col>
      <xdr:colOff>165100</xdr:colOff>
      <xdr:row>61</xdr:row>
      <xdr:rowOff>153670</xdr:rowOff>
    </xdr:to>
    <xdr:sp macro="" textlink="">
      <xdr:nvSpPr>
        <xdr:cNvPr id="608" name="フローチャート: 判断 607">
          <a:extLst>
            <a:ext uri="{FF2B5EF4-FFF2-40B4-BE49-F238E27FC236}">
              <a16:creationId xmlns:a16="http://schemas.microsoft.com/office/drawing/2014/main" id="{5A55A4AC-6571-4D31-B666-8C4EDC3BEFD5}"/>
            </a:ext>
          </a:extLst>
        </xdr:cNvPr>
        <xdr:cNvSpPr/>
      </xdr:nvSpPr>
      <xdr:spPr>
        <a:xfrm>
          <a:off x="194945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CAB9CD0C-2861-45EC-BB68-9C99D47FC0B9}"/>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10" name="テキスト ボックス 609">
          <a:extLst>
            <a:ext uri="{FF2B5EF4-FFF2-40B4-BE49-F238E27FC236}">
              <a16:creationId xmlns:a16="http://schemas.microsoft.com/office/drawing/2014/main" id="{B437C9A0-CEDE-4407-A2A5-587A4BF39D12}"/>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1" name="テキスト ボックス 610">
          <a:extLst>
            <a:ext uri="{FF2B5EF4-FFF2-40B4-BE49-F238E27FC236}">
              <a16:creationId xmlns:a16="http://schemas.microsoft.com/office/drawing/2014/main" id="{FDD12333-7F24-4342-8DBD-50A6A33293FD}"/>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2" name="テキスト ボックス 611">
          <a:extLst>
            <a:ext uri="{FF2B5EF4-FFF2-40B4-BE49-F238E27FC236}">
              <a16:creationId xmlns:a16="http://schemas.microsoft.com/office/drawing/2014/main" id="{FD59EB91-384D-4694-B68E-12A7A0806663}"/>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3" name="テキスト ボックス 612">
          <a:extLst>
            <a:ext uri="{FF2B5EF4-FFF2-40B4-BE49-F238E27FC236}">
              <a16:creationId xmlns:a16="http://schemas.microsoft.com/office/drawing/2014/main" id="{31524719-2148-4110-93D8-2014BC06A345}"/>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29210</xdr:rowOff>
    </xdr:from>
    <xdr:to>
      <xdr:col>116</xdr:col>
      <xdr:colOff>114300</xdr:colOff>
      <xdr:row>59</xdr:row>
      <xdr:rowOff>130810</xdr:rowOff>
    </xdr:to>
    <xdr:sp macro="" textlink="">
      <xdr:nvSpPr>
        <xdr:cNvPr id="614" name="楕円 613">
          <a:extLst>
            <a:ext uri="{FF2B5EF4-FFF2-40B4-BE49-F238E27FC236}">
              <a16:creationId xmlns:a16="http://schemas.microsoft.com/office/drawing/2014/main" id="{18489D7A-A415-43F5-A13E-2CC62C85DA5D}"/>
            </a:ext>
          </a:extLst>
        </xdr:cNvPr>
        <xdr:cNvSpPr/>
      </xdr:nvSpPr>
      <xdr:spPr>
        <a:xfrm>
          <a:off x="22110700" y="1014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52087</xdr:rowOff>
    </xdr:from>
    <xdr:ext cx="469744" cy="259045"/>
    <xdr:sp macro="" textlink="">
      <xdr:nvSpPr>
        <xdr:cNvPr id="615" name="【保健センター・保健所】&#10;一人当たり面積該当値テキスト">
          <a:extLst>
            <a:ext uri="{FF2B5EF4-FFF2-40B4-BE49-F238E27FC236}">
              <a16:creationId xmlns:a16="http://schemas.microsoft.com/office/drawing/2014/main" id="{87FACC6F-88A8-4811-9AC6-B2F307F82CEA}"/>
            </a:ext>
          </a:extLst>
        </xdr:cNvPr>
        <xdr:cNvSpPr txBox="1"/>
      </xdr:nvSpPr>
      <xdr:spPr>
        <a:xfrm>
          <a:off x="22199600" y="9996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29210</xdr:rowOff>
    </xdr:from>
    <xdr:to>
      <xdr:col>112</xdr:col>
      <xdr:colOff>38100</xdr:colOff>
      <xdr:row>59</xdr:row>
      <xdr:rowOff>130810</xdr:rowOff>
    </xdr:to>
    <xdr:sp macro="" textlink="">
      <xdr:nvSpPr>
        <xdr:cNvPr id="616" name="楕円 615">
          <a:extLst>
            <a:ext uri="{FF2B5EF4-FFF2-40B4-BE49-F238E27FC236}">
              <a16:creationId xmlns:a16="http://schemas.microsoft.com/office/drawing/2014/main" id="{2196C10D-ED83-4065-910B-62AF1B251D2D}"/>
            </a:ext>
          </a:extLst>
        </xdr:cNvPr>
        <xdr:cNvSpPr/>
      </xdr:nvSpPr>
      <xdr:spPr>
        <a:xfrm>
          <a:off x="21272500" y="1014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80010</xdr:rowOff>
    </xdr:from>
    <xdr:to>
      <xdr:col>116</xdr:col>
      <xdr:colOff>63500</xdr:colOff>
      <xdr:row>59</xdr:row>
      <xdr:rowOff>80010</xdr:rowOff>
    </xdr:to>
    <xdr:cxnSp macro="">
      <xdr:nvCxnSpPr>
        <xdr:cNvPr id="617" name="直線コネクタ 616">
          <a:extLst>
            <a:ext uri="{FF2B5EF4-FFF2-40B4-BE49-F238E27FC236}">
              <a16:creationId xmlns:a16="http://schemas.microsoft.com/office/drawing/2014/main" id="{D0E65B74-46EA-483C-85EE-6C75C37932CD}"/>
            </a:ext>
          </a:extLst>
        </xdr:cNvPr>
        <xdr:cNvCxnSpPr/>
      </xdr:nvCxnSpPr>
      <xdr:spPr>
        <a:xfrm>
          <a:off x="21323300" y="101955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29210</xdr:rowOff>
    </xdr:from>
    <xdr:to>
      <xdr:col>107</xdr:col>
      <xdr:colOff>101600</xdr:colOff>
      <xdr:row>59</xdr:row>
      <xdr:rowOff>130810</xdr:rowOff>
    </xdr:to>
    <xdr:sp macro="" textlink="">
      <xdr:nvSpPr>
        <xdr:cNvPr id="618" name="楕円 617">
          <a:extLst>
            <a:ext uri="{FF2B5EF4-FFF2-40B4-BE49-F238E27FC236}">
              <a16:creationId xmlns:a16="http://schemas.microsoft.com/office/drawing/2014/main" id="{434B4D33-FE6D-46D4-AA49-C91E1825C6C2}"/>
            </a:ext>
          </a:extLst>
        </xdr:cNvPr>
        <xdr:cNvSpPr/>
      </xdr:nvSpPr>
      <xdr:spPr>
        <a:xfrm>
          <a:off x="20383500" y="1014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80010</xdr:rowOff>
    </xdr:from>
    <xdr:to>
      <xdr:col>111</xdr:col>
      <xdr:colOff>177800</xdr:colOff>
      <xdr:row>59</xdr:row>
      <xdr:rowOff>80010</xdr:rowOff>
    </xdr:to>
    <xdr:cxnSp macro="">
      <xdr:nvCxnSpPr>
        <xdr:cNvPr id="619" name="直線コネクタ 618">
          <a:extLst>
            <a:ext uri="{FF2B5EF4-FFF2-40B4-BE49-F238E27FC236}">
              <a16:creationId xmlns:a16="http://schemas.microsoft.com/office/drawing/2014/main" id="{629C8EFF-080D-4175-B375-AA232A470EE4}"/>
            </a:ext>
          </a:extLst>
        </xdr:cNvPr>
        <xdr:cNvCxnSpPr/>
      </xdr:nvCxnSpPr>
      <xdr:spPr>
        <a:xfrm>
          <a:off x="20434300" y="101955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53357</xdr:rowOff>
    </xdr:from>
    <xdr:ext cx="469744" cy="259045"/>
    <xdr:sp macro="" textlink="">
      <xdr:nvSpPr>
        <xdr:cNvPr id="620" name="n_1aveValue【保健センター・保健所】&#10;一人当たり面積">
          <a:extLst>
            <a:ext uri="{FF2B5EF4-FFF2-40B4-BE49-F238E27FC236}">
              <a16:creationId xmlns:a16="http://schemas.microsoft.com/office/drawing/2014/main" id="{0D151FFC-3DE3-41BA-9BD0-CD9AAB8EDCA0}"/>
            </a:ext>
          </a:extLst>
        </xdr:cNvPr>
        <xdr:cNvSpPr txBox="1"/>
      </xdr:nvSpPr>
      <xdr:spPr>
        <a:xfrm>
          <a:off x="21075727" y="1051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99077</xdr:rowOff>
    </xdr:from>
    <xdr:ext cx="469744" cy="259045"/>
    <xdr:sp macro="" textlink="">
      <xdr:nvSpPr>
        <xdr:cNvPr id="621" name="n_2aveValue【保健センター・保健所】&#10;一人当たり面積">
          <a:extLst>
            <a:ext uri="{FF2B5EF4-FFF2-40B4-BE49-F238E27FC236}">
              <a16:creationId xmlns:a16="http://schemas.microsoft.com/office/drawing/2014/main" id="{00DCFA23-2255-4F6B-A40C-FDCF6B2959FB}"/>
            </a:ext>
          </a:extLst>
        </xdr:cNvPr>
        <xdr:cNvSpPr txBox="1"/>
      </xdr:nvSpPr>
      <xdr:spPr>
        <a:xfrm>
          <a:off x="20199427" y="1055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170197</xdr:rowOff>
    </xdr:from>
    <xdr:ext cx="469744" cy="259045"/>
    <xdr:sp macro="" textlink="">
      <xdr:nvSpPr>
        <xdr:cNvPr id="622" name="n_3aveValue【保健センター・保健所】&#10;一人当たり面積">
          <a:extLst>
            <a:ext uri="{FF2B5EF4-FFF2-40B4-BE49-F238E27FC236}">
              <a16:creationId xmlns:a16="http://schemas.microsoft.com/office/drawing/2014/main" id="{6FF62E4E-3270-42C7-A157-40AF38221DBD}"/>
            </a:ext>
          </a:extLst>
        </xdr:cNvPr>
        <xdr:cNvSpPr txBox="1"/>
      </xdr:nvSpPr>
      <xdr:spPr>
        <a:xfrm>
          <a:off x="19310427" y="1028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147337</xdr:rowOff>
    </xdr:from>
    <xdr:ext cx="469744" cy="259045"/>
    <xdr:sp macro="" textlink="">
      <xdr:nvSpPr>
        <xdr:cNvPr id="623" name="n_1mainValue【保健センター・保健所】&#10;一人当たり面積">
          <a:extLst>
            <a:ext uri="{FF2B5EF4-FFF2-40B4-BE49-F238E27FC236}">
              <a16:creationId xmlns:a16="http://schemas.microsoft.com/office/drawing/2014/main" id="{40AD79C2-B6AC-49C3-92C7-ACD93F7681C8}"/>
            </a:ext>
          </a:extLst>
        </xdr:cNvPr>
        <xdr:cNvSpPr txBox="1"/>
      </xdr:nvSpPr>
      <xdr:spPr>
        <a:xfrm>
          <a:off x="21075727" y="991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147337</xdr:rowOff>
    </xdr:from>
    <xdr:ext cx="469744" cy="259045"/>
    <xdr:sp macro="" textlink="">
      <xdr:nvSpPr>
        <xdr:cNvPr id="624" name="n_2mainValue【保健センター・保健所】&#10;一人当たり面積">
          <a:extLst>
            <a:ext uri="{FF2B5EF4-FFF2-40B4-BE49-F238E27FC236}">
              <a16:creationId xmlns:a16="http://schemas.microsoft.com/office/drawing/2014/main" id="{CE0C7F76-11B6-42A2-994C-FB0486FB07CD}"/>
            </a:ext>
          </a:extLst>
        </xdr:cNvPr>
        <xdr:cNvSpPr txBox="1"/>
      </xdr:nvSpPr>
      <xdr:spPr>
        <a:xfrm>
          <a:off x="20199427" y="991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a:extLst>
            <a:ext uri="{FF2B5EF4-FFF2-40B4-BE49-F238E27FC236}">
              <a16:creationId xmlns:a16="http://schemas.microsoft.com/office/drawing/2014/main" id="{93690F48-608E-4608-BAF8-0FE1B60E9CC7}"/>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a:extLst>
            <a:ext uri="{FF2B5EF4-FFF2-40B4-BE49-F238E27FC236}">
              <a16:creationId xmlns:a16="http://schemas.microsoft.com/office/drawing/2014/main" id="{9B91301C-3FCC-4D1A-804C-001EC07BED8B}"/>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a:extLst>
            <a:ext uri="{FF2B5EF4-FFF2-40B4-BE49-F238E27FC236}">
              <a16:creationId xmlns:a16="http://schemas.microsoft.com/office/drawing/2014/main" id="{A9D573BC-C338-4BB7-A81A-0ADC1838EF0B}"/>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a:extLst>
            <a:ext uri="{FF2B5EF4-FFF2-40B4-BE49-F238E27FC236}">
              <a16:creationId xmlns:a16="http://schemas.microsoft.com/office/drawing/2014/main" id="{18C04AF9-640D-4FC3-94C4-E9D14D9688BC}"/>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a:extLst>
            <a:ext uri="{FF2B5EF4-FFF2-40B4-BE49-F238E27FC236}">
              <a16:creationId xmlns:a16="http://schemas.microsoft.com/office/drawing/2014/main" id="{B7BC1F5A-3B82-4CB8-A602-625ABE41B9AE}"/>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a:extLst>
            <a:ext uri="{FF2B5EF4-FFF2-40B4-BE49-F238E27FC236}">
              <a16:creationId xmlns:a16="http://schemas.microsoft.com/office/drawing/2014/main" id="{13DB4050-FAA8-4059-A6F9-F8AD8071847D}"/>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a:extLst>
            <a:ext uri="{FF2B5EF4-FFF2-40B4-BE49-F238E27FC236}">
              <a16:creationId xmlns:a16="http://schemas.microsoft.com/office/drawing/2014/main" id="{3BAB02B8-7A92-413D-AF70-E50FC1F7E2CB}"/>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a:extLst>
            <a:ext uri="{FF2B5EF4-FFF2-40B4-BE49-F238E27FC236}">
              <a16:creationId xmlns:a16="http://schemas.microsoft.com/office/drawing/2014/main" id="{46A8A500-9922-42C6-81D9-642064FFB317}"/>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3" name="テキスト ボックス 632">
          <a:extLst>
            <a:ext uri="{FF2B5EF4-FFF2-40B4-BE49-F238E27FC236}">
              <a16:creationId xmlns:a16="http://schemas.microsoft.com/office/drawing/2014/main" id="{5E0A62FA-AB4A-4C22-834A-2328662854F4}"/>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4" name="直線コネクタ 633">
          <a:extLst>
            <a:ext uri="{FF2B5EF4-FFF2-40B4-BE49-F238E27FC236}">
              <a16:creationId xmlns:a16="http://schemas.microsoft.com/office/drawing/2014/main" id="{68EE3CAC-2664-468A-8874-3E10B38C89F6}"/>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35" name="テキスト ボックス 634">
          <a:extLst>
            <a:ext uri="{FF2B5EF4-FFF2-40B4-BE49-F238E27FC236}">
              <a16:creationId xmlns:a16="http://schemas.microsoft.com/office/drawing/2014/main" id="{82E79E91-65E6-41FB-BBD9-D0B0E16FCF12}"/>
            </a:ext>
          </a:extLst>
        </xdr:cNvPr>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36" name="直線コネクタ 635">
          <a:extLst>
            <a:ext uri="{FF2B5EF4-FFF2-40B4-BE49-F238E27FC236}">
              <a16:creationId xmlns:a16="http://schemas.microsoft.com/office/drawing/2014/main" id="{71E78B6D-F9B1-441F-9D9C-8C38F87A2A67}"/>
            </a:ext>
          </a:extLst>
        </xdr:cNvPr>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637" name="テキスト ボックス 636">
          <a:extLst>
            <a:ext uri="{FF2B5EF4-FFF2-40B4-BE49-F238E27FC236}">
              <a16:creationId xmlns:a16="http://schemas.microsoft.com/office/drawing/2014/main" id="{BC20C3EB-DB4D-4979-903B-62E0BAF31FA2}"/>
            </a:ext>
          </a:extLst>
        </xdr:cNvPr>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38" name="直線コネクタ 637">
          <a:extLst>
            <a:ext uri="{FF2B5EF4-FFF2-40B4-BE49-F238E27FC236}">
              <a16:creationId xmlns:a16="http://schemas.microsoft.com/office/drawing/2014/main" id="{6360F593-6115-4939-A3EF-B7034FC151FC}"/>
            </a:ext>
          </a:extLst>
        </xdr:cNvPr>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39" name="テキスト ボックス 638">
          <a:extLst>
            <a:ext uri="{FF2B5EF4-FFF2-40B4-BE49-F238E27FC236}">
              <a16:creationId xmlns:a16="http://schemas.microsoft.com/office/drawing/2014/main" id="{560DD56F-B3A2-42E8-B203-FCAC8596D82C}"/>
            </a:ext>
          </a:extLst>
        </xdr:cNvPr>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40" name="直線コネクタ 639">
          <a:extLst>
            <a:ext uri="{FF2B5EF4-FFF2-40B4-BE49-F238E27FC236}">
              <a16:creationId xmlns:a16="http://schemas.microsoft.com/office/drawing/2014/main" id="{D47A896A-98D9-46DA-BC45-09204A4D5302}"/>
            </a:ext>
          </a:extLst>
        </xdr:cNvPr>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41" name="テキスト ボックス 640">
          <a:extLst>
            <a:ext uri="{FF2B5EF4-FFF2-40B4-BE49-F238E27FC236}">
              <a16:creationId xmlns:a16="http://schemas.microsoft.com/office/drawing/2014/main" id="{3183D319-8685-4E5E-8AC5-84021A788195}"/>
            </a:ext>
          </a:extLst>
        </xdr:cNvPr>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42" name="直線コネクタ 641">
          <a:extLst>
            <a:ext uri="{FF2B5EF4-FFF2-40B4-BE49-F238E27FC236}">
              <a16:creationId xmlns:a16="http://schemas.microsoft.com/office/drawing/2014/main" id="{9FCD5208-19F0-4104-9EEC-FB4018512820}"/>
            </a:ext>
          </a:extLst>
        </xdr:cNvPr>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43" name="テキスト ボックス 642">
          <a:extLst>
            <a:ext uri="{FF2B5EF4-FFF2-40B4-BE49-F238E27FC236}">
              <a16:creationId xmlns:a16="http://schemas.microsoft.com/office/drawing/2014/main" id="{13ADD1D4-AFB7-4CB5-8E80-6C084E6F0248}"/>
            </a:ext>
          </a:extLst>
        </xdr:cNvPr>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4" name="直線コネクタ 643">
          <a:extLst>
            <a:ext uri="{FF2B5EF4-FFF2-40B4-BE49-F238E27FC236}">
              <a16:creationId xmlns:a16="http://schemas.microsoft.com/office/drawing/2014/main" id="{53262173-DA11-4CCE-84D1-3845F805A2A9}"/>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45" name="テキスト ボックス 644">
          <a:extLst>
            <a:ext uri="{FF2B5EF4-FFF2-40B4-BE49-F238E27FC236}">
              <a16:creationId xmlns:a16="http://schemas.microsoft.com/office/drawing/2014/main" id="{F9D0347E-0729-4DC3-8070-DA7B662457AB}"/>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6" name="【消防施設】&#10;有形固定資産減価償却率グラフ枠">
          <a:extLst>
            <a:ext uri="{FF2B5EF4-FFF2-40B4-BE49-F238E27FC236}">
              <a16:creationId xmlns:a16="http://schemas.microsoft.com/office/drawing/2014/main" id="{ECB86382-C1C0-4E5C-BEF6-DB3108CBD657}"/>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108965</xdr:rowOff>
    </xdr:from>
    <xdr:to>
      <xdr:col>85</xdr:col>
      <xdr:colOff>126364</xdr:colOff>
      <xdr:row>85</xdr:row>
      <xdr:rowOff>3811</xdr:rowOff>
    </xdr:to>
    <xdr:cxnSp macro="">
      <xdr:nvCxnSpPr>
        <xdr:cNvPr id="647" name="直線コネクタ 646">
          <a:extLst>
            <a:ext uri="{FF2B5EF4-FFF2-40B4-BE49-F238E27FC236}">
              <a16:creationId xmlns:a16="http://schemas.microsoft.com/office/drawing/2014/main" id="{3AA1C28A-933B-4187-9E9B-C8A795A457E0}"/>
            </a:ext>
          </a:extLst>
        </xdr:cNvPr>
        <xdr:cNvCxnSpPr/>
      </xdr:nvCxnSpPr>
      <xdr:spPr>
        <a:xfrm flipV="1">
          <a:off x="16318864" y="13310615"/>
          <a:ext cx="0" cy="1266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7638</xdr:rowOff>
    </xdr:from>
    <xdr:ext cx="405111" cy="259045"/>
    <xdr:sp macro="" textlink="">
      <xdr:nvSpPr>
        <xdr:cNvPr id="648" name="【消防施設】&#10;有形固定資産減価償却率最小値テキスト">
          <a:extLst>
            <a:ext uri="{FF2B5EF4-FFF2-40B4-BE49-F238E27FC236}">
              <a16:creationId xmlns:a16="http://schemas.microsoft.com/office/drawing/2014/main" id="{AAE444E9-82E3-4F98-A4D3-A682924FA935}"/>
            </a:ext>
          </a:extLst>
        </xdr:cNvPr>
        <xdr:cNvSpPr txBox="1"/>
      </xdr:nvSpPr>
      <xdr:spPr>
        <a:xfrm>
          <a:off x="16357600" y="14580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3811</xdr:rowOff>
    </xdr:from>
    <xdr:to>
      <xdr:col>86</xdr:col>
      <xdr:colOff>25400</xdr:colOff>
      <xdr:row>85</xdr:row>
      <xdr:rowOff>3811</xdr:rowOff>
    </xdr:to>
    <xdr:cxnSp macro="">
      <xdr:nvCxnSpPr>
        <xdr:cNvPr id="649" name="直線コネクタ 648">
          <a:extLst>
            <a:ext uri="{FF2B5EF4-FFF2-40B4-BE49-F238E27FC236}">
              <a16:creationId xmlns:a16="http://schemas.microsoft.com/office/drawing/2014/main" id="{657F1C59-4CDB-44A3-83F2-212B4FE6BA46}"/>
            </a:ext>
          </a:extLst>
        </xdr:cNvPr>
        <xdr:cNvCxnSpPr/>
      </xdr:nvCxnSpPr>
      <xdr:spPr>
        <a:xfrm>
          <a:off x="16230600" y="14577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55642</xdr:rowOff>
    </xdr:from>
    <xdr:ext cx="405111" cy="259045"/>
    <xdr:sp macro="" textlink="">
      <xdr:nvSpPr>
        <xdr:cNvPr id="650" name="【消防施設】&#10;有形固定資産減価償却率最大値テキスト">
          <a:extLst>
            <a:ext uri="{FF2B5EF4-FFF2-40B4-BE49-F238E27FC236}">
              <a16:creationId xmlns:a16="http://schemas.microsoft.com/office/drawing/2014/main" id="{B8684DD2-2F78-4D6B-87EB-AD2DB3506A1F}"/>
            </a:ext>
          </a:extLst>
        </xdr:cNvPr>
        <xdr:cNvSpPr txBox="1"/>
      </xdr:nvSpPr>
      <xdr:spPr>
        <a:xfrm>
          <a:off x="16357600" y="13085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108965</xdr:rowOff>
    </xdr:from>
    <xdr:to>
      <xdr:col>86</xdr:col>
      <xdr:colOff>25400</xdr:colOff>
      <xdr:row>77</xdr:row>
      <xdr:rowOff>108965</xdr:rowOff>
    </xdr:to>
    <xdr:cxnSp macro="">
      <xdr:nvCxnSpPr>
        <xdr:cNvPr id="651" name="直線コネクタ 650">
          <a:extLst>
            <a:ext uri="{FF2B5EF4-FFF2-40B4-BE49-F238E27FC236}">
              <a16:creationId xmlns:a16="http://schemas.microsoft.com/office/drawing/2014/main" id="{84D0A971-7D59-4ABF-929F-EAF1C31CA5F7}"/>
            </a:ext>
          </a:extLst>
        </xdr:cNvPr>
        <xdr:cNvCxnSpPr/>
      </xdr:nvCxnSpPr>
      <xdr:spPr>
        <a:xfrm>
          <a:off x="16230600" y="13310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80027</xdr:rowOff>
    </xdr:from>
    <xdr:ext cx="405111" cy="259045"/>
    <xdr:sp macro="" textlink="">
      <xdr:nvSpPr>
        <xdr:cNvPr id="652" name="【消防施設】&#10;有形固定資産減価償却率平均値テキスト">
          <a:extLst>
            <a:ext uri="{FF2B5EF4-FFF2-40B4-BE49-F238E27FC236}">
              <a16:creationId xmlns:a16="http://schemas.microsoft.com/office/drawing/2014/main" id="{7C4CE8C9-419F-4D43-BA76-68C02AB51E75}"/>
            </a:ext>
          </a:extLst>
        </xdr:cNvPr>
        <xdr:cNvSpPr txBox="1"/>
      </xdr:nvSpPr>
      <xdr:spPr>
        <a:xfrm>
          <a:off x="16357600" y="13796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101600</xdr:rowOff>
    </xdr:from>
    <xdr:to>
      <xdr:col>85</xdr:col>
      <xdr:colOff>177800</xdr:colOff>
      <xdr:row>81</xdr:row>
      <xdr:rowOff>31750</xdr:rowOff>
    </xdr:to>
    <xdr:sp macro="" textlink="">
      <xdr:nvSpPr>
        <xdr:cNvPr id="653" name="フローチャート: 判断 652">
          <a:extLst>
            <a:ext uri="{FF2B5EF4-FFF2-40B4-BE49-F238E27FC236}">
              <a16:creationId xmlns:a16="http://schemas.microsoft.com/office/drawing/2014/main" id="{EB12E593-99E7-4D0D-A884-E88B6E2C8603}"/>
            </a:ext>
          </a:extLst>
        </xdr:cNvPr>
        <xdr:cNvSpPr/>
      </xdr:nvSpPr>
      <xdr:spPr>
        <a:xfrm>
          <a:off x="16268700" y="1381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135889</xdr:rowOff>
    </xdr:from>
    <xdr:to>
      <xdr:col>81</xdr:col>
      <xdr:colOff>101600</xdr:colOff>
      <xdr:row>81</xdr:row>
      <xdr:rowOff>66039</xdr:rowOff>
    </xdr:to>
    <xdr:sp macro="" textlink="">
      <xdr:nvSpPr>
        <xdr:cNvPr id="654" name="フローチャート: 判断 653">
          <a:extLst>
            <a:ext uri="{FF2B5EF4-FFF2-40B4-BE49-F238E27FC236}">
              <a16:creationId xmlns:a16="http://schemas.microsoft.com/office/drawing/2014/main" id="{363E44F0-DC59-4ECD-84CF-33DBD4040D9C}"/>
            </a:ext>
          </a:extLst>
        </xdr:cNvPr>
        <xdr:cNvSpPr/>
      </xdr:nvSpPr>
      <xdr:spPr>
        <a:xfrm>
          <a:off x="15430500" y="138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163322</xdr:rowOff>
    </xdr:from>
    <xdr:to>
      <xdr:col>76</xdr:col>
      <xdr:colOff>165100</xdr:colOff>
      <xdr:row>81</xdr:row>
      <xdr:rowOff>93472</xdr:rowOff>
    </xdr:to>
    <xdr:sp macro="" textlink="">
      <xdr:nvSpPr>
        <xdr:cNvPr id="655" name="フローチャート: 判断 654">
          <a:extLst>
            <a:ext uri="{FF2B5EF4-FFF2-40B4-BE49-F238E27FC236}">
              <a16:creationId xmlns:a16="http://schemas.microsoft.com/office/drawing/2014/main" id="{98BF6FB2-0E03-497D-962A-233E8F693EB2}"/>
            </a:ext>
          </a:extLst>
        </xdr:cNvPr>
        <xdr:cNvSpPr/>
      </xdr:nvSpPr>
      <xdr:spPr>
        <a:xfrm>
          <a:off x="14541500" y="1387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167894</xdr:rowOff>
    </xdr:from>
    <xdr:to>
      <xdr:col>72</xdr:col>
      <xdr:colOff>38100</xdr:colOff>
      <xdr:row>81</xdr:row>
      <xdr:rowOff>98044</xdr:rowOff>
    </xdr:to>
    <xdr:sp macro="" textlink="">
      <xdr:nvSpPr>
        <xdr:cNvPr id="656" name="フローチャート: 判断 655">
          <a:extLst>
            <a:ext uri="{FF2B5EF4-FFF2-40B4-BE49-F238E27FC236}">
              <a16:creationId xmlns:a16="http://schemas.microsoft.com/office/drawing/2014/main" id="{6950CE62-F115-4349-ADFD-3A9EC9FE498A}"/>
            </a:ext>
          </a:extLst>
        </xdr:cNvPr>
        <xdr:cNvSpPr/>
      </xdr:nvSpPr>
      <xdr:spPr>
        <a:xfrm>
          <a:off x="13652500" y="13883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CAECE31D-4105-4BDB-8C40-24948F4B5808}"/>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8331231D-C03E-4E72-BD7A-9663EBF17C92}"/>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51D3CA8C-ABE6-4439-809F-A0596A18C14F}"/>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BDD5D6F7-816A-4D4F-8570-B5B08693170E}"/>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E665F6A4-A458-42F5-B4BB-E0A7D143A09D}"/>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124461</xdr:rowOff>
    </xdr:from>
    <xdr:to>
      <xdr:col>85</xdr:col>
      <xdr:colOff>177800</xdr:colOff>
      <xdr:row>78</xdr:row>
      <xdr:rowOff>54611</xdr:rowOff>
    </xdr:to>
    <xdr:sp macro="" textlink="">
      <xdr:nvSpPr>
        <xdr:cNvPr id="662" name="楕円 661">
          <a:extLst>
            <a:ext uri="{FF2B5EF4-FFF2-40B4-BE49-F238E27FC236}">
              <a16:creationId xmlns:a16="http://schemas.microsoft.com/office/drawing/2014/main" id="{99CC5E36-C9D6-41A2-83B9-0DAC87C51255}"/>
            </a:ext>
          </a:extLst>
        </xdr:cNvPr>
        <xdr:cNvSpPr/>
      </xdr:nvSpPr>
      <xdr:spPr>
        <a:xfrm>
          <a:off x="16268700" y="1332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39388</xdr:rowOff>
    </xdr:from>
    <xdr:ext cx="405111" cy="259045"/>
    <xdr:sp macro="" textlink="">
      <xdr:nvSpPr>
        <xdr:cNvPr id="663" name="【消防施設】&#10;有形固定資産減価償却率該当値テキスト">
          <a:extLst>
            <a:ext uri="{FF2B5EF4-FFF2-40B4-BE49-F238E27FC236}">
              <a16:creationId xmlns:a16="http://schemas.microsoft.com/office/drawing/2014/main" id="{DE5B4440-D8E2-4F24-A18C-3C0C42BB4CC0}"/>
            </a:ext>
          </a:extLst>
        </xdr:cNvPr>
        <xdr:cNvSpPr txBox="1"/>
      </xdr:nvSpPr>
      <xdr:spPr>
        <a:xfrm>
          <a:off x="16357600" y="13241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147320</xdr:rowOff>
    </xdr:from>
    <xdr:to>
      <xdr:col>81</xdr:col>
      <xdr:colOff>101600</xdr:colOff>
      <xdr:row>78</xdr:row>
      <xdr:rowOff>77470</xdr:rowOff>
    </xdr:to>
    <xdr:sp macro="" textlink="">
      <xdr:nvSpPr>
        <xdr:cNvPr id="664" name="楕円 663">
          <a:extLst>
            <a:ext uri="{FF2B5EF4-FFF2-40B4-BE49-F238E27FC236}">
              <a16:creationId xmlns:a16="http://schemas.microsoft.com/office/drawing/2014/main" id="{FAF89301-F5E2-4F8F-A52C-EF4DA57D1EC4}"/>
            </a:ext>
          </a:extLst>
        </xdr:cNvPr>
        <xdr:cNvSpPr/>
      </xdr:nvSpPr>
      <xdr:spPr>
        <a:xfrm>
          <a:off x="15430500" y="1334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3811</xdr:rowOff>
    </xdr:from>
    <xdr:to>
      <xdr:col>85</xdr:col>
      <xdr:colOff>127000</xdr:colOff>
      <xdr:row>78</xdr:row>
      <xdr:rowOff>26670</xdr:rowOff>
    </xdr:to>
    <xdr:cxnSp macro="">
      <xdr:nvCxnSpPr>
        <xdr:cNvPr id="665" name="直線コネクタ 664">
          <a:extLst>
            <a:ext uri="{FF2B5EF4-FFF2-40B4-BE49-F238E27FC236}">
              <a16:creationId xmlns:a16="http://schemas.microsoft.com/office/drawing/2014/main" id="{FAAD038E-EAE0-4B83-B960-116D69FFBC99}"/>
            </a:ext>
          </a:extLst>
        </xdr:cNvPr>
        <xdr:cNvCxnSpPr/>
      </xdr:nvCxnSpPr>
      <xdr:spPr>
        <a:xfrm flipV="1">
          <a:off x="15481300" y="13376911"/>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170180</xdr:rowOff>
    </xdr:from>
    <xdr:to>
      <xdr:col>76</xdr:col>
      <xdr:colOff>165100</xdr:colOff>
      <xdr:row>78</xdr:row>
      <xdr:rowOff>100330</xdr:rowOff>
    </xdr:to>
    <xdr:sp macro="" textlink="">
      <xdr:nvSpPr>
        <xdr:cNvPr id="666" name="楕円 665">
          <a:extLst>
            <a:ext uri="{FF2B5EF4-FFF2-40B4-BE49-F238E27FC236}">
              <a16:creationId xmlns:a16="http://schemas.microsoft.com/office/drawing/2014/main" id="{730F5E0D-A375-475F-ACD8-DBF44F034D48}"/>
            </a:ext>
          </a:extLst>
        </xdr:cNvPr>
        <xdr:cNvSpPr/>
      </xdr:nvSpPr>
      <xdr:spPr>
        <a:xfrm>
          <a:off x="14541500" y="1337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26670</xdr:rowOff>
    </xdr:from>
    <xdr:to>
      <xdr:col>81</xdr:col>
      <xdr:colOff>50800</xdr:colOff>
      <xdr:row>78</xdr:row>
      <xdr:rowOff>49530</xdr:rowOff>
    </xdr:to>
    <xdr:cxnSp macro="">
      <xdr:nvCxnSpPr>
        <xdr:cNvPr id="667" name="直線コネクタ 666">
          <a:extLst>
            <a:ext uri="{FF2B5EF4-FFF2-40B4-BE49-F238E27FC236}">
              <a16:creationId xmlns:a16="http://schemas.microsoft.com/office/drawing/2014/main" id="{BD59ACBD-6A85-4285-8C48-60855A873732}"/>
            </a:ext>
          </a:extLst>
        </xdr:cNvPr>
        <xdr:cNvCxnSpPr/>
      </xdr:nvCxnSpPr>
      <xdr:spPr>
        <a:xfrm flipV="1">
          <a:off x="14592300" y="1339977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57166</xdr:rowOff>
    </xdr:from>
    <xdr:ext cx="405111" cy="259045"/>
    <xdr:sp macro="" textlink="">
      <xdr:nvSpPr>
        <xdr:cNvPr id="668" name="n_1aveValue【消防施設】&#10;有形固定資産減価償却率">
          <a:extLst>
            <a:ext uri="{FF2B5EF4-FFF2-40B4-BE49-F238E27FC236}">
              <a16:creationId xmlns:a16="http://schemas.microsoft.com/office/drawing/2014/main" id="{AA8E9CE1-D202-4B2E-8AF0-97D4C5B9505C}"/>
            </a:ext>
          </a:extLst>
        </xdr:cNvPr>
        <xdr:cNvSpPr txBox="1"/>
      </xdr:nvSpPr>
      <xdr:spPr>
        <a:xfrm>
          <a:off x="15266044" y="13944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84599</xdr:rowOff>
    </xdr:from>
    <xdr:ext cx="405111" cy="259045"/>
    <xdr:sp macro="" textlink="">
      <xdr:nvSpPr>
        <xdr:cNvPr id="669" name="n_2aveValue【消防施設】&#10;有形固定資産減価償却率">
          <a:extLst>
            <a:ext uri="{FF2B5EF4-FFF2-40B4-BE49-F238E27FC236}">
              <a16:creationId xmlns:a16="http://schemas.microsoft.com/office/drawing/2014/main" id="{868497FB-BAB8-4D43-B2F9-080645279630}"/>
            </a:ext>
          </a:extLst>
        </xdr:cNvPr>
        <xdr:cNvSpPr txBox="1"/>
      </xdr:nvSpPr>
      <xdr:spPr>
        <a:xfrm>
          <a:off x="14389744" y="13972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114571</xdr:rowOff>
    </xdr:from>
    <xdr:ext cx="405111" cy="259045"/>
    <xdr:sp macro="" textlink="">
      <xdr:nvSpPr>
        <xdr:cNvPr id="670" name="n_3aveValue【消防施設】&#10;有形固定資産減価償却率">
          <a:extLst>
            <a:ext uri="{FF2B5EF4-FFF2-40B4-BE49-F238E27FC236}">
              <a16:creationId xmlns:a16="http://schemas.microsoft.com/office/drawing/2014/main" id="{E52F1297-0CC9-43A8-B970-C5D4BC5E7244}"/>
            </a:ext>
          </a:extLst>
        </xdr:cNvPr>
        <xdr:cNvSpPr txBox="1"/>
      </xdr:nvSpPr>
      <xdr:spPr>
        <a:xfrm>
          <a:off x="13500744" y="13659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76</xdr:row>
      <xdr:rowOff>93997</xdr:rowOff>
    </xdr:from>
    <xdr:ext cx="405111" cy="259045"/>
    <xdr:sp macro="" textlink="">
      <xdr:nvSpPr>
        <xdr:cNvPr id="671" name="n_1mainValue【消防施設】&#10;有形固定資産減価償却率">
          <a:extLst>
            <a:ext uri="{FF2B5EF4-FFF2-40B4-BE49-F238E27FC236}">
              <a16:creationId xmlns:a16="http://schemas.microsoft.com/office/drawing/2014/main" id="{7A2491CB-B9AD-4B11-8959-DE324FE277BC}"/>
            </a:ext>
          </a:extLst>
        </xdr:cNvPr>
        <xdr:cNvSpPr txBox="1"/>
      </xdr:nvSpPr>
      <xdr:spPr>
        <a:xfrm>
          <a:off x="15266044" y="1312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116857</xdr:rowOff>
    </xdr:from>
    <xdr:ext cx="405111" cy="259045"/>
    <xdr:sp macro="" textlink="">
      <xdr:nvSpPr>
        <xdr:cNvPr id="672" name="n_2mainValue【消防施設】&#10;有形固定資産減価償却率">
          <a:extLst>
            <a:ext uri="{FF2B5EF4-FFF2-40B4-BE49-F238E27FC236}">
              <a16:creationId xmlns:a16="http://schemas.microsoft.com/office/drawing/2014/main" id="{634A109A-4517-40D1-BB9C-47754D380D41}"/>
            </a:ext>
          </a:extLst>
        </xdr:cNvPr>
        <xdr:cNvSpPr txBox="1"/>
      </xdr:nvSpPr>
      <xdr:spPr>
        <a:xfrm>
          <a:off x="14389744" y="1314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3" name="正方形/長方形 672">
          <a:extLst>
            <a:ext uri="{FF2B5EF4-FFF2-40B4-BE49-F238E27FC236}">
              <a16:creationId xmlns:a16="http://schemas.microsoft.com/office/drawing/2014/main" id="{953BE79E-1716-49DB-BF49-A0D1A70EC377}"/>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4" name="正方形/長方形 673">
          <a:extLst>
            <a:ext uri="{FF2B5EF4-FFF2-40B4-BE49-F238E27FC236}">
              <a16:creationId xmlns:a16="http://schemas.microsoft.com/office/drawing/2014/main" id="{A7CC3FAE-CA15-4105-BCFF-A054068A55C8}"/>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5" name="正方形/長方形 674">
          <a:extLst>
            <a:ext uri="{FF2B5EF4-FFF2-40B4-BE49-F238E27FC236}">
              <a16:creationId xmlns:a16="http://schemas.microsoft.com/office/drawing/2014/main" id="{898AFEF6-D774-44B6-A556-0503A60FD2DB}"/>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6" name="正方形/長方形 675">
          <a:extLst>
            <a:ext uri="{FF2B5EF4-FFF2-40B4-BE49-F238E27FC236}">
              <a16:creationId xmlns:a16="http://schemas.microsoft.com/office/drawing/2014/main" id="{BE25E5C4-379B-45CA-92DC-07B68BDED795}"/>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7" name="正方形/長方形 676">
          <a:extLst>
            <a:ext uri="{FF2B5EF4-FFF2-40B4-BE49-F238E27FC236}">
              <a16:creationId xmlns:a16="http://schemas.microsoft.com/office/drawing/2014/main" id="{5FBF54A0-BA29-4C3F-AFCF-BD0955C1EE8B}"/>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8" name="正方形/長方形 677">
          <a:extLst>
            <a:ext uri="{FF2B5EF4-FFF2-40B4-BE49-F238E27FC236}">
              <a16:creationId xmlns:a16="http://schemas.microsoft.com/office/drawing/2014/main" id="{17DE25ED-D09B-4CAC-B646-98F10D8879A1}"/>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9" name="正方形/長方形 678">
          <a:extLst>
            <a:ext uri="{FF2B5EF4-FFF2-40B4-BE49-F238E27FC236}">
              <a16:creationId xmlns:a16="http://schemas.microsoft.com/office/drawing/2014/main" id="{AA9E1972-C112-486D-B697-91B45BF58E2C}"/>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0" name="正方形/長方形 679">
          <a:extLst>
            <a:ext uri="{FF2B5EF4-FFF2-40B4-BE49-F238E27FC236}">
              <a16:creationId xmlns:a16="http://schemas.microsoft.com/office/drawing/2014/main" id="{5C00BFF1-6DFF-4B08-9076-1B47E90112C4}"/>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1" name="テキスト ボックス 680">
          <a:extLst>
            <a:ext uri="{FF2B5EF4-FFF2-40B4-BE49-F238E27FC236}">
              <a16:creationId xmlns:a16="http://schemas.microsoft.com/office/drawing/2014/main" id="{15D2B6C1-54CD-43D2-BB25-7B8163DDA8D3}"/>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2" name="直線コネクタ 681">
          <a:extLst>
            <a:ext uri="{FF2B5EF4-FFF2-40B4-BE49-F238E27FC236}">
              <a16:creationId xmlns:a16="http://schemas.microsoft.com/office/drawing/2014/main" id="{088336FF-EC8C-4222-95EA-755DD6B7E22A}"/>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83" name="直線コネクタ 682">
          <a:extLst>
            <a:ext uri="{FF2B5EF4-FFF2-40B4-BE49-F238E27FC236}">
              <a16:creationId xmlns:a16="http://schemas.microsoft.com/office/drawing/2014/main" id="{4A358E34-01A3-40A3-A054-DDCE43D499E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84" name="テキスト ボックス 683">
          <a:extLst>
            <a:ext uri="{FF2B5EF4-FFF2-40B4-BE49-F238E27FC236}">
              <a16:creationId xmlns:a16="http://schemas.microsoft.com/office/drawing/2014/main" id="{635007FC-370B-4FC4-8F49-49AAF907CB7B}"/>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85" name="直線コネクタ 684">
          <a:extLst>
            <a:ext uri="{FF2B5EF4-FFF2-40B4-BE49-F238E27FC236}">
              <a16:creationId xmlns:a16="http://schemas.microsoft.com/office/drawing/2014/main" id="{3D9E9C2C-361D-417B-AE50-CF3D15FDCA4F}"/>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86" name="テキスト ボックス 685">
          <a:extLst>
            <a:ext uri="{FF2B5EF4-FFF2-40B4-BE49-F238E27FC236}">
              <a16:creationId xmlns:a16="http://schemas.microsoft.com/office/drawing/2014/main" id="{5F8683F4-796A-4E06-AC53-86E51E48D8B6}"/>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87" name="直線コネクタ 686">
          <a:extLst>
            <a:ext uri="{FF2B5EF4-FFF2-40B4-BE49-F238E27FC236}">
              <a16:creationId xmlns:a16="http://schemas.microsoft.com/office/drawing/2014/main" id="{921B2D26-9C0C-48C7-96EE-9389A5FC95E3}"/>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88" name="テキスト ボックス 687">
          <a:extLst>
            <a:ext uri="{FF2B5EF4-FFF2-40B4-BE49-F238E27FC236}">
              <a16:creationId xmlns:a16="http://schemas.microsoft.com/office/drawing/2014/main" id="{56A6DCBF-B910-43CE-A643-D1CC2173EBDA}"/>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89" name="直線コネクタ 688">
          <a:extLst>
            <a:ext uri="{FF2B5EF4-FFF2-40B4-BE49-F238E27FC236}">
              <a16:creationId xmlns:a16="http://schemas.microsoft.com/office/drawing/2014/main" id="{68721991-25DD-41A6-BDB1-5E13EC1639D9}"/>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90" name="テキスト ボックス 689">
          <a:extLst>
            <a:ext uri="{FF2B5EF4-FFF2-40B4-BE49-F238E27FC236}">
              <a16:creationId xmlns:a16="http://schemas.microsoft.com/office/drawing/2014/main" id="{1EECE882-67AA-4BD3-9141-CF3CD9A91F2D}"/>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91" name="直線コネクタ 690">
          <a:extLst>
            <a:ext uri="{FF2B5EF4-FFF2-40B4-BE49-F238E27FC236}">
              <a16:creationId xmlns:a16="http://schemas.microsoft.com/office/drawing/2014/main" id="{5458AAC4-1562-4637-A32D-1B176B0F60A8}"/>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92" name="テキスト ボックス 691">
          <a:extLst>
            <a:ext uri="{FF2B5EF4-FFF2-40B4-BE49-F238E27FC236}">
              <a16:creationId xmlns:a16="http://schemas.microsoft.com/office/drawing/2014/main" id="{D3AF45E6-DA5A-49EF-BF38-49AE7C095DD1}"/>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93" name="直線コネクタ 692">
          <a:extLst>
            <a:ext uri="{FF2B5EF4-FFF2-40B4-BE49-F238E27FC236}">
              <a16:creationId xmlns:a16="http://schemas.microsoft.com/office/drawing/2014/main" id="{0401B619-C27C-42AF-AE29-B868E4FAF775}"/>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94" name="テキスト ボックス 693">
          <a:extLst>
            <a:ext uri="{FF2B5EF4-FFF2-40B4-BE49-F238E27FC236}">
              <a16:creationId xmlns:a16="http://schemas.microsoft.com/office/drawing/2014/main" id="{81C63714-B7D8-43A0-AE76-5AA4E9D8BF6E}"/>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5" name="直線コネクタ 694">
          <a:extLst>
            <a:ext uri="{FF2B5EF4-FFF2-40B4-BE49-F238E27FC236}">
              <a16:creationId xmlns:a16="http://schemas.microsoft.com/office/drawing/2014/main" id="{AA0D3A19-442D-45B8-934D-D8E4F4E9E2E6}"/>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6" name="テキスト ボックス 695">
          <a:extLst>
            <a:ext uri="{FF2B5EF4-FFF2-40B4-BE49-F238E27FC236}">
              <a16:creationId xmlns:a16="http://schemas.microsoft.com/office/drawing/2014/main" id="{A3322733-D7F2-40C9-8687-1C1CCCCE2DE7}"/>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7" name="【消防施設】&#10;一人当たり面積グラフ枠">
          <a:extLst>
            <a:ext uri="{FF2B5EF4-FFF2-40B4-BE49-F238E27FC236}">
              <a16:creationId xmlns:a16="http://schemas.microsoft.com/office/drawing/2014/main" id="{5087C6B5-6EDD-452B-A487-B0EEB2127651}"/>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20138</xdr:rowOff>
    </xdr:from>
    <xdr:to>
      <xdr:col>116</xdr:col>
      <xdr:colOff>62864</xdr:colOff>
      <xdr:row>86</xdr:row>
      <xdr:rowOff>96882</xdr:rowOff>
    </xdr:to>
    <xdr:cxnSp macro="">
      <xdr:nvCxnSpPr>
        <xdr:cNvPr id="698" name="直線コネクタ 697">
          <a:extLst>
            <a:ext uri="{FF2B5EF4-FFF2-40B4-BE49-F238E27FC236}">
              <a16:creationId xmlns:a16="http://schemas.microsoft.com/office/drawing/2014/main" id="{CCDF9D7D-8F78-4BC9-A639-916B67D710A2}"/>
            </a:ext>
          </a:extLst>
        </xdr:cNvPr>
        <xdr:cNvCxnSpPr/>
      </xdr:nvCxnSpPr>
      <xdr:spPr>
        <a:xfrm flipV="1">
          <a:off x="22160864" y="13221788"/>
          <a:ext cx="0" cy="1619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100709</xdr:rowOff>
    </xdr:from>
    <xdr:ext cx="469744" cy="259045"/>
    <xdr:sp macro="" textlink="">
      <xdr:nvSpPr>
        <xdr:cNvPr id="699" name="【消防施設】&#10;一人当たり面積最小値テキスト">
          <a:extLst>
            <a:ext uri="{FF2B5EF4-FFF2-40B4-BE49-F238E27FC236}">
              <a16:creationId xmlns:a16="http://schemas.microsoft.com/office/drawing/2014/main" id="{08739A48-F256-4B6C-AF1A-D3F1F61A8B5A}"/>
            </a:ext>
          </a:extLst>
        </xdr:cNvPr>
        <xdr:cNvSpPr txBox="1"/>
      </xdr:nvSpPr>
      <xdr:spPr>
        <a:xfrm>
          <a:off x="22199600" y="14845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96882</xdr:rowOff>
    </xdr:from>
    <xdr:to>
      <xdr:col>116</xdr:col>
      <xdr:colOff>152400</xdr:colOff>
      <xdr:row>86</xdr:row>
      <xdr:rowOff>96882</xdr:rowOff>
    </xdr:to>
    <xdr:cxnSp macro="">
      <xdr:nvCxnSpPr>
        <xdr:cNvPr id="700" name="直線コネクタ 699">
          <a:extLst>
            <a:ext uri="{FF2B5EF4-FFF2-40B4-BE49-F238E27FC236}">
              <a16:creationId xmlns:a16="http://schemas.microsoft.com/office/drawing/2014/main" id="{4B4BCE85-8DCD-4225-93A6-D1B3A17F5BF8}"/>
            </a:ext>
          </a:extLst>
        </xdr:cNvPr>
        <xdr:cNvCxnSpPr/>
      </xdr:nvCxnSpPr>
      <xdr:spPr>
        <a:xfrm>
          <a:off x="22072600" y="14841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138265</xdr:rowOff>
    </xdr:from>
    <xdr:ext cx="469744" cy="259045"/>
    <xdr:sp macro="" textlink="">
      <xdr:nvSpPr>
        <xdr:cNvPr id="701" name="【消防施設】&#10;一人当たり面積最大値テキスト">
          <a:extLst>
            <a:ext uri="{FF2B5EF4-FFF2-40B4-BE49-F238E27FC236}">
              <a16:creationId xmlns:a16="http://schemas.microsoft.com/office/drawing/2014/main" id="{7CB4431A-1A83-4711-B5C1-28C4C07C7148}"/>
            </a:ext>
          </a:extLst>
        </xdr:cNvPr>
        <xdr:cNvSpPr txBox="1"/>
      </xdr:nvSpPr>
      <xdr:spPr>
        <a:xfrm>
          <a:off x="22199600" y="12997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20138</xdr:rowOff>
    </xdr:from>
    <xdr:to>
      <xdr:col>116</xdr:col>
      <xdr:colOff>152400</xdr:colOff>
      <xdr:row>77</xdr:row>
      <xdr:rowOff>20138</xdr:rowOff>
    </xdr:to>
    <xdr:cxnSp macro="">
      <xdr:nvCxnSpPr>
        <xdr:cNvPr id="702" name="直線コネクタ 701">
          <a:extLst>
            <a:ext uri="{FF2B5EF4-FFF2-40B4-BE49-F238E27FC236}">
              <a16:creationId xmlns:a16="http://schemas.microsoft.com/office/drawing/2014/main" id="{9F564C1D-B451-4373-96A9-17ADD2F5A029}"/>
            </a:ext>
          </a:extLst>
        </xdr:cNvPr>
        <xdr:cNvCxnSpPr/>
      </xdr:nvCxnSpPr>
      <xdr:spPr>
        <a:xfrm>
          <a:off x="22072600" y="13221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116313</xdr:rowOff>
    </xdr:from>
    <xdr:ext cx="469744" cy="259045"/>
    <xdr:sp macro="" textlink="">
      <xdr:nvSpPr>
        <xdr:cNvPr id="703" name="【消防施設】&#10;一人当たり面積平均値テキスト">
          <a:extLst>
            <a:ext uri="{FF2B5EF4-FFF2-40B4-BE49-F238E27FC236}">
              <a16:creationId xmlns:a16="http://schemas.microsoft.com/office/drawing/2014/main" id="{CE9DBB7F-B245-4ED8-A773-107471F2B90D}"/>
            </a:ext>
          </a:extLst>
        </xdr:cNvPr>
        <xdr:cNvSpPr txBox="1"/>
      </xdr:nvSpPr>
      <xdr:spPr>
        <a:xfrm>
          <a:off x="22199600" y="145181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93436</xdr:rowOff>
    </xdr:from>
    <xdr:to>
      <xdr:col>116</xdr:col>
      <xdr:colOff>114300</xdr:colOff>
      <xdr:row>86</xdr:row>
      <xdr:rowOff>23586</xdr:rowOff>
    </xdr:to>
    <xdr:sp macro="" textlink="">
      <xdr:nvSpPr>
        <xdr:cNvPr id="704" name="フローチャート: 判断 703">
          <a:extLst>
            <a:ext uri="{FF2B5EF4-FFF2-40B4-BE49-F238E27FC236}">
              <a16:creationId xmlns:a16="http://schemas.microsoft.com/office/drawing/2014/main" id="{7F5010D0-3B29-403B-A4A6-BC34C737D784}"/>
            </a:ext>
          </a:extLst>
        </xdr:cNvPr>
        <xdr:cNvSpPr/>
      </xdr:nvSpPr>
      <xdr:spPr>
        <a:xfrm>
          <a:off x="22110700" y="1466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106499</xdr:rowOff>
    </xdr:from>
    <xdr:to>
      <xdr:col>112</xdr:col>
      <xdr:colOff>38100</xdr:colOff>
      <xdr:row>86</xdr:row>
      <xdr:rowOff>36649</xdr:rowOff>
    </xdr:to>
    <xdr:sp macro="" textlink="">
      <xdr:nvSpPr>
        <xdr:cNvPr id="705" name="フローチャート: 判断 704">
          <a:extLst>
            <a:ext uri="{FF2B5EF4-FFF2-40B4-BE49-F238E27FC236}">
              <a16:creationId xmlns:a16="http://schemas.microsoft.com/office/drawing/2014/main" id="{60D972A0-B0DA-49F4-B330-FA8FCD52E042}"/>
            </a:ext>
          </a:extLst>
        </xdr:cNvPr>
        <xdr:cNvSpPr/>
      </xdr:nvSpPr>
      <xdr:spPr>
        <a:xfrm>
          <a:off x="21272500" y="14679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142421</xdr:rowOff>
    </xdr:from>
    <xdr:to>
      <xdr:col>107</xdr:col>
      <xdr:colOff>101600</xdr:colOff>
      <xdr:row>86</xdr:row>
      <xdr:rowOff>72571</xdr:rowOff>
    </xdr:to>
    <xdr:sp macro="" textlink="">
      <xdr:nvSpPr>
        <xdr:cNvPr id="706" name="フローチャート: 判断 705">
          <a:extLst>
            <a:ext uri="{FF2B5EF4-FFF2-40B4-BE49-F238E27FC236}">
              <a16:creationId xmlns:a16="http://schemas.microsoft.com/office/drawing/2014/main" id="{388BD6D3-655F-4A07-9831-CA68DA458235}"/>
            </a:ext>
          </a:extLst>
        </xdr:cNvPr>
        <xdr:cNvSpPr/>
      </xdr:nvSpPr>
      <xdr:spPr>
        <a:xfrm>
          <a:off x="20383500" y="1471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129358</xdr:rowOff>
    </xdr:from>
    <xdr:to>
      <xdr:col>102</xdr:col>
      <xdr:colOff>165100</xdr:colOff>
      <xdr:row>86</xdr:row>
      <xdr:rowOff>59508</xdr:rowOff>
    </xdr:to>
    <xdr:sp macro="" textlink="">
      <xdr:nvSpPr>
        <xdr:cNvPr id="707" name="フローチャート: 判断 706">
          <a:extLst>
            <a:ext uri="{FF2B5EF4-FFF2-40B4-BE49-F238E27FC236}">
              <a16:creationId xmlns:a16="http://schemas.microsoft.com/office/drawing/2014/main" id="{C402C5DE-FB61-4979-9098-2635A7541746}"/>
            </a:ext>
          </a:extLst>
        </xdr:cNvPr>
        <xdr:cNvSpPr/>
      </xdr:nvSpPr>
      <xdr:spPr>
        <a:xfrm>
          <a:off x="19494500" y="14702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8" name="テキスト ボックス 707">
          <a:extLst>
            <a:ext uri="{FF2B5EF4-FFF2-40B4-BE49-F238E27FC236}">
              <a16:creationId xmlns:a16="http://schemas.microsoft.com/office/drawing/2014/main" id="{D7CB901A-37F2-489E-8F15-DF5C46316DE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9" name="テキスト ボックス 708">
          <a:extLst>
            <a:ext uri="{FF2B5EF4-FFF2-40B4-BE49-F238E27FC236}">
              <a16:creationId xmlns:a16="http://schemas.microsoft.com/office/drawing/2014/main" id="{7AECF4A1-B20D-442F-BCB7-2CB28DE14A6D}"/>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0" name="テキスト ボックス 709">
          <a:extLst>
            <a:ext uri="{FF2B5EF4-FFF2-40B4-BE49-F238E27FC236}">
              <a16:creationId xmlns:a16="http://schemas.microsoft.com/office/drawing/2014/main" id="{793A883A-9E57-42DB-81F1-C97B73363B5E}"/>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1" name="テキスト ボックス 710">
          <a:extLst>
            <a:ext uri="{FF2B5EF4-FFF2-40B4-BE49-F238E27FC236}">
              <a16:creationId xmlns:a16="http://schemas.microsoft.com/office/drawing/2014/main" id="{EAA868E0-EAD7-4C27-BC36-E55229697BC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2" name="テキスト ボックス 711">
          <a:extLst>
            <a:ext uri="{FF2B5EF4-FFF2-40B4-BE49-F238E27FC236}">
              <a16:creationId xmlns:a16="http://schemas.microsoft.com/office/drawing/2014/main" id="{B51489E7-69C4-4747-9C4A-DE14D8776CB6}"/>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36286</xdr:rowOff>
    </xdr:from>
    <xdr:to>
      <xdr:col>116</xdr:col>
      <xdr:colOff>114300</xdr:colOff>
      <xdr:row>86</xdr:row>
      <xdr:rowOff>137886</xdr:rowOff>
    </xdr:to>
    <xdr:sp macro="" textlink="">
      <xdr:nvSpPr>
        <xdr:cNvPr id="713" name="楕円 712">
          <a:extLst>
            <a:ext uri="{FF2B5EF4-FFF2-40B4-BE49-F238E27FC236}">
              <a16:creationId xmlns:a16="http://schemas.microsoft.com/office/drawing/2014/main" id="{993A5311-13FC-4E12-BA2A-D07AA8BCAD84}"/>
            </a:ext>
          </a:extLst>
        </xdr:cNvPr>
        <xdr:cNvSpPr/>
      </xdr:nvSpPr>
      <xdr:spPr>
        <a:xfrm>
          <a:off x="22110700" y="1478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122663</xdr:rowOff>
    </xdr:from>
    <xdr:ext cx="469744" cy="259045"/>
    <xdr:sp macro="" textlink="">
      <xdr:nvSpPr>
        <xdr:cNvPr id="714" name="【消防施設】&#10;一人当たり面積該当値テキスト">
          <a:extLst>
            <a:ext uri="{FF2B5EF4-FFF2-40B4-BE49-F238E27FC236}">
              <a16:creationId xmlns:a16="http://schemas.microsoft.com/office/drawing/2014/main" id="{BC3F33DF-7A56-4BA5-BCA2-1FFECAF66FCC}"/>
            </a:ext>
          </a:extLst>
        </xdr:cNvPr>
        <xdr:cNvSpPr txBox="1"/>
      </xdr:nvSpPr>
      <xdr:spPr>
        <a:xfrm>
          <a:off x="22199600" y="14695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36286</xdr:rowOff>
    </xdr:from>
    <xdr:to>
      <xdr:col>112</xdr:col>
      <xdr:colOff>38100</xdr:colOff>
      <xdr:row>86</xdr:row>
      <xdr:rowOff>137886</xdr:rowOff>
    </xdr:to>
    <xdr:sp macro="" textlink="">
      <xdr:nvSpPr>
        <xdr:cNvPr id="715" name="楕円 714">
          <a:extLst>
            <a:ext uri="{FF2B5EF4-FFF2-40B4-BE49-F238E27FC236}">
              <a16:creationId xmlns:a16="http://schemas.microsoft.com/office/drawing/2014/main" id="{9E0664FE-5BBB-491B-98E2-AF84413A7F35}"/>
            </a:ext>
          </a:extLst>
        </xdr:cNvPr>
        <xdr:cNvSpPr/>
      </xdr:nvSpPr>
      <xdr:spPr>
        <a:xfrm>
          <a:off x="21272500" y="1478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87086</xdr:rowOff>
    </xdr:from>
    <xdr:to>
      <xdr:col>116</xdr:col>
      <xdr:colOff>63500</xdr:colOff>
      <xdr:row>86</xdr:row>
      <xdr:rowOff>87086</xdr:rowOff>
    </xdr:to>
    <xdr:cxnSp macro="">
      <xdr:nvCxnSpPr>
        <xdr:cNvPr id="716" name="直線コネクタ 715">
          <a:extLst>
            <a:ext uri="{FF2B5EF4-FFF2-40B4-BE49-F238E27FC236}">
              <a16:creationId xmlns:a16="http://schemas.microsoft.com/office/drawing/2014/main" id="{6C1A8B48-8E4A-4ECB-AC7E-BF90CB2363CA}"/>
            </a:ext>
          </a:extLst>
        </xdr:cNvPr>
        <xdr:cNvCxnSpPr/>
      </xdr:nvCxnSpPr>
      <xdr:spPr>
        <a:xfrm>
          <a:off x="21323300" y="148317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36286</xdr:rowOff>
    </xdr:from>
    <xdr:to>
      <xdr:col>107</xdr:col>
      <xdr:colOff>101600</xdr:colOff>
      <xdr:row>86</xdr:row>
      <xdr:rowOff>137886</xdr:rowOff>
    </xdr:to>
    <xdr:sp macro="" textlink="">
      <xdr:nvSpPr>
        <xdr:cNvPr id="717" name="楕円 716">
          <a:extLst>
            <a:ext uri="{FF2B5EF4-FFF2-40B4-BE49-F238E27FC236}">
              <a16:creationId xmlns:a16="http://schemas.microsoft.com/office/drawing/2014/main" id="{51E46E80-6D66-4009-BDD7-7F3B6FCCA9FA}"/>
            </a:ext>
          </a:extLst>
        </xdr:cNvPr>
        <xdr:cNvSpPr/>
      </xdr:nvSpPr>
      <xdr:spPr>
        <a:xfrm>
          <a:off x="20383500" y="1478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87086</xdr:rowOff>
    </xdr:from>
    <xdr:to>
      <xdr:col>111</xdr:col>
      <xdr:colOff>177800</xdr:colOff>
      <xdr:row>86</xdr:row>
      <xdr:rowOff>87086</xdr:rowOff>
    </xdr:to>
    <xdr:cxnSp macro="">
      <xdr:nvCxnSpPr>
        <xdr:cNvPr id="718" name="直線コネクタ 717">
          <a:extLst>
            <a:ext uri="{FF2B5EF4-FFF2-40B4-BE49-F238E27FC236}">
              <a16:creationId xmlns:a16="http://schemas.microsoft.com/office/drawing/2014/main" id="{FA7A878A-8463-4626-814D-AC5FABFBDC02}"/>
            </a:ext>
          </a:extLst>
        </xdr:cNvPr>
        <xdr:cNvCxnSpPr/>
      </xdr:nvCxnSpPr>
      <xdr:spPr>
        <a:xfrm>
          <a:off x="20434300" y="148317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53176</xdr:rowOff>
    </xdr:from>
    <xdr:ext cx="469744" cy="259045"/>
    <xdr:sp macro="" textlink="">
      <xdr:nvSpPr>
        <xdr:cNvPr id="719" name="n_1aveValue【消防施設】&#10;一人当たり面積">
          <a:extLst>
            <a:ext uri="{FF2B5EF4-FFF2-40B4-BE49-F238E27FC236}">
              <a16:creationId xmlns:a16="http://schemas.microsoft.com/office/drawing/2014/main" id="{C5952877-EE8D-4952-B66B-FFA6FB49530D}"/>
            </a:ext>
          </a:extLst>
        </xdr:cNvPr>
        <xdr:cNvSpPr txBox="1"/>
      </xdr:nvSpPr>
      <xdr:spPr>
        <a:xfrm>
          <a:off x="21075727" y="14454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89098</xdr:rowOff>
    </xdr:from>
    <xdr:ext cx="469744" cy="259045"/>
    <xdr:sp macro="" textlink="">
      <xdr:nvSpPr>
        <xdr:cNvPr id="720" name="n_2aveValue【消防施設】&#10;一人当たり面積">
          <a:extLst>
            <a:ext uri="{FF2B5EF4-FFF2-40B4-BE49-F238E27FC236}">
              <a16:creationId xmlns:a16="http://schemas.microsoft.com/office/drawing/2014/main" id="{81F29EB2-51B9-4C44-9BF7-52E644248777}"/>
            </a:ext>
          </a:extLst>
        </xdr:cNvPr>
        <xdr:cNvSpPr txBox="1"/>
      </xdr:nvSpPr>
      <xdr:spPr>
        <a:xfrm>
          <a:off x="20199427" y="14490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76035</xdr:rowOff>
    </xdr:from>
    <xdr:ext cx="469744" cy="259045"/>
    <xdr:sp macro="" textlink="">
      <xdr:nvSpPr>
        <xdr:cNvPr id="721" name="n_3aveValue【消防施設】&#10;一人当たり面積">
          <a:extLst>
            <a:ext uri="{FF2B5EF4-FFF2-40B4-BE49-F238E27FC236}">
              <a16:creationId xmlns:a16="http://schemas.microsoft.com/office/drawing/2014/main" id="{FCCB9D09-5845-4A0D-B141-95B247D56E0A}"/>
            </a:ext>
          </a:extLst>
        </xdr:cNvPr>
        <xdr:cNvSpPr txBox="1"/>
      </xdr:nvSpPr>
      <xdr:spPr>
        <a:xfrm>
          <a:off x="19310427" y="14477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129013</xdr:rowOff>
    </xdr:from>
    <xdr:ext cx="469744" cy="259045"/>
    <xdr:sp macro="" textlink="">
      <xdr:nvSpPr>
        <xdr:cNvPr id="722" name="n_1mainValue【消防施設】&#10;一人当たり面積">
          <a:extLst>
            <a:ext uri="{FF2B5EF4-FFF2-40B4-BE49-F238E27FC236}">
              <a16:creationId xmlns:a16="http://schemas.microsoft.com/office/drawing/2014/main" id="{2EE660DC-A572-42D5-B1A3-D13881E0FFC1}"/>
            </a:ext>
          </a:extLst>
        </xdr:cNvPr>
        <xdr:cNvSpPr txBox="1"/>
      </xdr:nvSpPr>
      <xdr:spPr>
        <a:xfrm>
          <a:off x="21075727" y="1487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129013</xdr:rowOff>
    </xdr:from>
    <xdr:ext cx="469744" cy="259045"/>
    <xdr:sp macro="" textlink="">
      <xdr:nvSpPr>
        <xdr:cNvPr id="723" name="n_2mainValue【消防施設】&#10;一人当たり面積">
          <a:extLst>
            <a:ext uri="{FF2B5EF4-FFF2-40B4-BE49-F238E27FC236}">
              <a16:creationId xmlns:a16="http://schemas.microsoft.com/office/drawing/2014/main" id="{DDD4C6D9-9D18-4A6C-986C-943D2F5D385D}"/>
            </a:ext>
          </a:extLst>
        </xdr:cNvPr>
        <xdr:cNvSpPr txBox="1"/>
      </xdr:nvSpPr>
      <xdr:spPr>
        <a:xfrm>
          <a:off x="20199427" y="1487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4" name="正方形/長方形 723">
          <a:extLst>
            <a:ext uri="{FF2B5EF4-FFF2-40B4-BE49-F238E27FC236}">
              <a16:creationId xmlns:a16="http://schemas.microsoft.com/office/drawing/2014/main" id="{D2E065BB-4C23-476E-BE78-0EFFD10A317D}"/>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5" name="正方形/長方形 724">
          <a:extLst>
            <a:ext uri="{FF2B5EF4-FFF2-40B4-BE49-F238E27FC236}">
              <a16:creationId xmlns:a16="http://schemas.microsoft.com/office/drawing/2014/main" id="{951D3377-3814-4E7A-A68C-8BD6D029B68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6" name="正方形/長方形 725">
          <a:extLst>
            <a:ext uri="{FF2B5EF4-FFF2-40B4-BE49-F238E27FC236}">
              <a16:creationId xmlns:a16="http://schemas.microsoft.com/office/drawing/2014/main" id="{12D477E6-3EA7-43CD-ACFD-2D047EF912E8}"/>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7" name="正方形/長方形 726">
          <a:extLst>
            <a:ext uri="{FF2B5EF4-FFF2-40B4-BE49-F238E27FC236}">
              <a16:creationId xmlns:a16="http://schemas.microsoft.com/office/drawing/2014/main" id="{4C19E3BD-A20B-4BD2-86BC-414937AC5AE4}"/>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8" name="正方形/長方形 727">
          <a:extLst>
            <a:ext uri="{FF2B5EF4-FFF2-40B4-BE49-F238E27FC236}">
              <a16:creationId xmlns:a16="http://schemas.microsoft.com/office/drawing/2014/main" id="{FBD32535-D08A-4C2B-9281-31F3BAB18C4B}"/>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9" name="正方形/長方形 728">
          <a:extLst>
            <a:ext uri="{FF2B5EF4-FFF2-40B4-BE49-F238E27FC236}">
              <a16:creationId xmlns:a16="http://schemas.microsoft.com/office/drawing/2014/main" id="{B43063FB-2E24-4693-89AC-3507DBC1C286}"/>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0" name="正方形/長方形 729">
          <a:extLst>
            <a:ext uri="{FF2B5EF4-FFF2-40B4-BE49-F238E27FC236}">
              <a16:creationId xmlns:a16="http://schemas.microsoft.com/office/drawing/2014/main" id="{D58AB3EA-4609-4C13-A282-E96E0DD626EE}"/>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1" name="正方形/長方形 730">
          <a:extLst>
            <a:ext uri="{FF2B5EF4-FFF2-40B4-BE49-F238E27FC236}">
              <a16:creationId xmlns:a16="http://schemas.microsoft.com/office/drawing/2014/main" id="{7AAEB0D0-0E4B-486B-B600-60B34B62E9E5}"/>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2" name="テキスト ボックス 731">
          <a:extLst>
            <a:ext uri="{FF2B5EF4-FFF2-40B4-BE49-F238E27FC236}">
              <a16:creationId xmlns:a16="http://schemas.microsoft.com/office/drawing/2014/main" id="{63B1BA36-B2B1-4503-8C4B-1C66AFF79C35}"/>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3" name="直線コネクタ 732">
          <a:extLst>
            <a:ext uri="{FF2B5EF4-FFF2-40B4-BE49-F238E27FC236}">
              <a16:creationId xmlns:a16="http://schemas.microsoft.com/office/drawing/2014/main" id="{B813DA7F-0621-42E7-98C9-B0A100B03B6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34" name="直線コネクタ 733">
          <a:extLst>
            <a:ext uri="{FF2B5EF4-FFF2-40B4-BE49-F238E27FC236}">
              <a16:creationId xmlns:a16="http://schemas.microsoft.com/office/drawing/2014/main" id="{0F002647-D900-4FA0-8A40-A63CDEA6A02A}"/>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35" name="テキスト ボックス 734">
          <a:extLst>
            <a:ext uri="{FF2B5EF4-FFF2-40B4-BE49-F238E27FC236}">
              <a16:creationId xmlns:a16="http://schemas.microsoft.com/office/drawing/2014/main" id="{C70CDBD8-4768-44CD-BC82-0F4946D03407}"/>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36" name="直線コネクタ 735">
          <a:extLst>
            <a:ext uri="{FF2B5EF4-FFF2-40B4-BE49-F238E27FC236}">
              <a16:creationId xmlns:a16="http://schemas.microsoft.com/office/drawing/2014/main" id="{C108E082-9679-4586-8472-46B2E2417A3D}"/>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37" name="テキスト ボックス 736">
          <a:extLst>
            <a:ext uri="{FF2B5EF4-FFF2-40B4-BE49-F238E27FC236}">
              <a16:creationId xmlns:a16="http://schemas.microsoft.com/office/drawing/2014/main" id="{B5F6F4F9-7434-4EAE-AA55-C4FB85CC0B0E}"/>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38" name="直線コネクタ 737">
          <a:extLst>
            <a:ext uri="{FF2B5EF4-FFF2-40B4-BE49-F238E27FC236}">
              <a16:creationId xmlns:a16="http://schemas.microsoft.com/office/drawing/2014/main" id="{756B3799-70E6-47F8-8C3F-8F77E60F30F4}"/>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39" name="テキスト ボックス 738">
          <a:extLst>
            <a:ext uri="{FF2B5EF4-FFF2-40B4-BE49-F238E27FC236}">
              <a16:creationId xmlns:a16="http://schemas.microsoft.com/office/drawing/2014/main" id="{744F2E51-8E84-42F6-9E62-3359EF8CC8C9}"/>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40" name="直線コネクタ 739">
          <a:extLst>
            <a:ext uri="{FF2B5EF4-FFF2-40B4-BE49-F238E27FC236}">
              <a16:creationId xmlns:a16="http://schemas.microsoft.com/office/drawing/2014/main" id="{B1A88E45-58B5-41B7-AB39-C8C9A01926F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41" name="テキスト ボックス 740">
          <a:extLst>
            <a:ext uri="{FF2B5EF4-FFF2-40B4-BE49-F238E27FC236}">
              <a16:creationId xmlns:a16="http://schemas.microsoft.com/office/drawing/2014/main" id="{20717981-AB3B-4908-BCFB-A119F5CF8A03}"/>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42" name="直線コネクタ 741">
          <a:extLst>
            <a:ext uri="{FF2B5EF4-FFF2-40B4-BE49-F238E27FC236}">
              <a16:creationId xmlns:a16="http://schemas.microsoft.com/office/drawing/2014/main" id="{BF716D2E-1D1C-4372-8832-6C14E2109F42}"/>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43" name="テキスト ボックス 742">
          <a:extLst>
            <a:ext uri="{FF2B5EF4-FFF2-40B4-BE49-F238E27FC236}">
              <a16:creationId xmlns:a16="http://schemas.microsoft.com/office/drawing/2014/main" id="{22C0A166-8FD7-4CF9-88EF-C600DE3F716C}"/>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44" name="直線コネクタ 743">
          <a:extLst>
            <a:ext uri="{FF2B5EF4-FFF2-40B4-BE49-F238E27FC236}">
              <a16:creationId xmlns:a16="http://schemas.microsoft.com/office/drawing/2014/main" id="{B6A98D88-FFF7-45A9-A8A7-07B0D0B01145}"/>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45" name="テキスト ボックス 744">
          <a:extLst>
            <a:ext uri="{FF2B5EF4-FFF2-40B4-BE49-F238E27FC236}">
              <a16:creationId xmlns:a16="http://schemas.microsoft.com/office/drawing/2014/main" id="{4C5F8DCD-0C69-4FB7-B3E9-F8AAACDE2B0E}"/>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6" name="直線コネクタ 745">
          <a:extLst>
            <a:ext uri="{FF2B5EF4-FFF2-40B4-BE49-F238E27FC236}">
              <a16:creationId xmlns:a16="http://schemas.microsoft.com/office/drawing/2014/main" id="{C47A52F8-62EA-4170-B061-E72844D473B4}"/>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47" name="テキスト ボックス 746">
          <a:extLst>
            <a:ext uri="{FF2B5EF4-FFF2-40B4-BE49-F238E27FC236}">
              <a16:creationId xmlns:a16="http://schemas.microsoft.com/office/drawing/2014/main" id="{2EB9D750-8012-4BDD-985F-63F1E2AAF629}"/>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48" name="【庁舎】&#10;有形固定資産減価償却率グラフ枠">
          <a:extLst>
            <a:ext uri="{FF2B5EF4-FFF2-40B4-BE49-F238E27FC236}">
              <a16:creationId xmlns:a16="http://schemas.microsoft.com/office/drawing/2014/main" id="{07CF0C99-6CFB-4C76-A515-FE53CE7AF979}"/>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4355</xdr:rowOff>
    </xdr:from>
    <xdr:to>
      <xdr:col>85</xdr:col>
      <xdr:colOff>126364</xdr:colOff>
      <xdr:row>108</xdr:row>
      <xdr:rowOff>59871</xdr:rowOff>
    </xdr:to>
    <xdr:cxnSp macro="">
      <xdr:nvCxnSpPr>
        <xdr:cNvPr id="749" name="直線コネクタ 748">
          <a:extLst>
            <a:ext uri="{FF2B5EF4-FFF2-40B4-BE49-F238E27FC236}">
              <a16:creationId xmlns:a16="http://schemas.microsoft.com/office/drawing/2014/main" id="{5513F5BB-B24C-47D9-B50A-A8B42295F47F}"/>
            </a:ext>
          </a:extLst>
        </xdr:cNvPr>
        <xdr:cNvCxnSpPr/>
      </xdr:nvCxnSpPr>
      <xdr:spPr>
        <a:xfrm flipV="1">
          <a:off x="16318864" y="17149355"/>
          <a:ext cx="0" cy="1427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63698</xdr:rowOff>
    </xdr:from>
    <xdr:ext cx="340478" cy="259045"/>
    <xdr:sp macro="" textlink="">
      <xdr:nvSpPr>
        <xdr:cNvPr id="750" name="【庁舎】&#10;有形固定資産減価償却率最小値テキスト">
          <a:extLst>
            <a:ext uri="{FF2B5EF4-FFF2-40B4-BE49-F238E27FC236}">
              <a16:creationId xmlns:a16="http://schemas.microsoft.com/office/drawing/2014/main" id="{8B2FF9F1-35F2-440F-B55E-8F41297C0762}"/>
            </a:ext>
          </a:extLst>
        </xdr:cNvPr>
        <xdr:cNvSpPr txBox="1"/>
      </xdr:nvSpPr>
      <xdr:spPr>
        <a:xfrm>
          <a:off x="16357600" y="185802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59871</xdr:rowOff>
    </xdr:from>
    <xdr:to>
      <xdr:col>86</xdr:col>
      <xdr:colOff>25400</xdr:colOff>
      <xdr:row>108</xdr:row>
      <xdr:rowOff>59871</xdr:rowOff>
    </xdr:to>
    <xdr:cxnSp macro="">
      <xdr:nvCxnSpPr>
        <xdr:cNvPr id="751" name="直線コネクタ 750">
          <a:extLst>
            <a:ext uri="{FF2B5EF4-FFF2-40B4-BE49-F238E27FC236}">
              <a16:creationId xmlns:a16="http://schemas.microsoft.com/office/drawing/2014/main" id="{C5B19816-CA3F-4412-B75C-40686900C94C}"/>
            </a:ext>
          </a:extLst>
        </xdr:cNvPr>
        <xdr:cNvCxnSpPr/>
      </xdr:nvCxnSpPr>
      <xdr:spPr>
        <a:xfrm>
          <a:off x="16230600" y="1857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122482</xdr:rowOff>
    </xdr:from>
    <xdr:ext cx="405111" cy="259045"/>
    <xdr:sp macro="" textlink="">
      <xdr:nvSpPr>
        <xdr:cNvPr id="752" name="【庁舎】&#10;有形固定資産減価償却率最大値テキスト">
          <a:extLst>
            <a:ext uri="{FF2B5EF4-FFF2-40B4-BE49-F238E27FC236}">
              <a16:creationId xmlns:a16="http://schemas.microsoft.com/office/drawing/2014/main" id="{3FC2D979-8838-457B-8ACA-F69777F97DDC}"/>
            </a:ext>
          </a:extLst>
        </xdr:cNvPr>
        <xdr:cNvSpPr txBox="1"/>
      </xdr:nvSpPr>
      <xdr:spPr>
        <a:xfrm>
          <a:off x="16357600" y="16924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4355</xdr:rowOff>
    </xdr:from>
    <xdr:to>
      <xdr:col>86</xdr:col>
      <xdr:colOff>25400</xdr:colOff>
      <xdr:row>100</xdr:row>
      <xdr:rowOff>4355</xdr:rowOff>
    </xdr:to>
    <xdr:cxnSp macro="">
      <xdr:nvCxnSpPr>
        <xdr:cNvPr id="753" name="直線コネクタ 752">
          <a:extLst>
            <a:ext uri="{FF2B5EF4-FFF2-40B4-BE49-F238E27FC236}">
              <a16:creationId xmlns:a16="http://schemas.microsoft.com/office/drawing/2014/main" id="{273E4A37-3560-45E2-9816-DE1D5BB97955}"/>
            </a:ext>
          </a:extLst>
        </xdr:cNvPr>
        <xdr:cNvCxnSpPr/>
      </xdr:nvCxnSpPr>
      <xdr:spPr>
        <a:xfrm>
          <a:off x="16230600" y="17149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10358</xdr:rowOff>
    </xdr:from>
    <xdr:ext cx="405111" cy="259045"/>
    <xdr:sp macro="" textlink="">
      <xdr:nvSpPr>
        <xdr:cNvPr id="754" name="【庁舎】&#10;有形固定資産減価償却率平均値テキスト">
          <a:extLst>
            <a:ext uri="{FF2B5EF4-FFF2-40B4-BE49-F238E27FC236}">
              <a16:creationId xmlns:a16="http://schemas.microsoft.com/office/drawing/2014/main" id="{11BB619A-6B0F-4600-A960-787EE6A36338}"/>
            </a:ext>
          </a:extLst>
        </xdr:cNvPr>
        <xdr:cNvSpPr txBox="1"/>
      </xdr:nvSpPr>
      <xdr:spPr>
        <a:xfrm>
          <a:off x="16357600" y="178411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31931</xdr:rowOff>
    </xdr:from>
    <xdr:to>
      <xdr:col>85</xdr:col>
      <xdr:colOff>177800</xdr:colOff>
      <xdr:row>104</xdr:row>
      <xdr:rowOff>133531</xdr:rowOff>
    </xdr:to>
    <xdr:sp macro="" textlink="">
      <xdr:nvSpPr>
        <xdr:cNvPr id="755" name="フローチャート: 判断 754">
          <a:extLst>
            <a:ext uri="{FF2B5EF4-FFF2-40B4-BE49-F238E27FC236}">
              <a16:creationId xmlns:a16="http://schemas.microsoft.com/office/drawing/2014/main" id="{0EF0BF0F-84B6-4034-BDDC-22E9913F4EE5}"/>
            </a:ext>
          </a:extLst>
        </xdr:cNvPr>
        <xdr:cNvSpPr/>
      </xdr:nvSpPr>
      <xdr:spPr>
        <a:xfrm>
          <a:off x="16268700" y="1786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xdr:rowOff>
    </xdr:from>
    <xdr:to>
      <xdr:col>81</xdr:col>
      <xdr:colOff>101600</xdr:colOff>
      <xdr:row>104</xdr:row>
      <xdr:rowOff>102507</xdr:rowOff>
    </xdr:to>
    <xdr:sp macro="" textlink="">
      <xdr:nvSpPr>
        <xdr:cNvPr id="756" name="フローチャート: 判断 755">
          <a:extLst>
            <a:ext uri="{FF2B5EF4-FFF2-40B4-BE49-F238E27FC236}">
              <a16:creationId xmlns:a16="http://schemas.microsoft.com/office/drawing/2014/main" id="{92DF6CB0-A526-4C4F-B6F2-6ADA11E7A92C}"/>
            </a:ext>
          </a:extLst>
        </xdr:cNvPr>
        <xdr:cNvSpPr/>
      </xdr:nvSpPr>
      <xdr:spPr>
        <a:xfrm>
          <a:off x="15430500" y="1783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22134</xdr:rowOff>
    </xdr:from>
    <xdr:to>
      <xdr:col>76</xdr:col>
      <xdr:colOff>165100</xdr:colOff>
      <xdr:row>104</xdr:row>
      <xdr:rowOff>123734</xdr:rowOff>
    </xdr:to>
    <xdr:sp macro="" textlink="">
      <xdr:nvSpPr>
        <xdr:cNvPr id="757" name="フローチャート: 判断 756">
          <a:extLst>
            <a:ext uri="{FF2B5EF4-FFF2-40B4-BE49-F238E27FC236}">
              <a16:creationId xmlns:a16="http://schemas.microsoft.com/office/drawing/2014/main" id="{C00CA9D2-B450-4144-BF24-F14419FF4428}"/>
            </a:ext>
          </a:extLst>
        </xdr:cNvPr>
        <xdr:cNvSpPr/>
      </xdr:nvSpPr>
      <xdr:spPr>
        <a:xfrm>
          <a:off x="14541500" y="1785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90714</xdr:rowOff>
    </xdr:from>
    <xdr:to>
      <xdr:col>72</xdr:col>
      <xdr:colOff>38100</xdr:colOff>
      <xdr:row>105</xdr:row>
      <xdr:rowOff>20864</xdr:rowOff>
    </xdr:to>
    <xdr:sp macro="" textlink="">
      <xdr:nvSpPr>
        <xdr:cNvPr id="758" name="フローチャート: 判断 757">
          <a:extLst>
            <a:ext uri="{FF2B5EF4-FFF2-40B4-BE49-F238E27FC236}">
              <a16:creationId xmlns:a16="http://schemas.microsoft.com/office/drawing/2014/main" id="{0DB705B1-378E-4208-85EF-536A59A60CE3}"/>
            </a:ext>
          </a:extLst>
        </xdr:cNvPr>
        <xdr:cNvSpPr/>
      </xdr:nvSpPr>
      <xdr:spPr>
        <a:xfrm>
          <a:off x="13652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59" name="テキスト ボックス 758">
          <a:extLst>
            <a:ext uri="{FF2B5EF4-FFF2-40B4-BE49-F238E27FC236}">
              <a16:creationId xmlns:a16="http://schemas.microsoft.com/office/drawing/2014/main" id="{46C6591C-5A63-4FD7-A525-4C95E5D35DE6}"/>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0" name="テキスト ボックス 759">
          <a:extLst>
            <a:ext uri="{FF2B5EF4-FFF2-40B4-BE49-F238E27FC236}">
              <a16:creationId xmlns:a16="http://schemas.microsoft.com/office/drawing/2014/main" id="{03C790B5-4B13-4ACF-9D0F-F188EF70DE7A}"/>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1" name="テキスト ボックス 760">
          <a:extLst>
            <a:ext uri="{FF2B5EF4-FFF2-40B4-BE49-F238E27FC236}">
              <a16:creationId xmlns:a16="http://schemas.microsoft.com/office/drawing/2014/main" id="{AA25853C-DCE6-471E-B90B-BB473F3E58C7}"/>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2" name="テキスト ボックス 761">
          <a:extLst>
            <a:ext uri="{FF2B5EF4-FFF2-40B4-BE49-F238E27FC236}">
              <a16:creationId xmlns:a16="http://schemas.microsoft.com/office/drawing/2014/main" id="{B1F8FD4B-4F40-4BAA-A2FD-D90C74847427}"/>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3" name="テキスト ボックス 762">
          <a:extLst>
            <a:ext uri="{FF2B5EF4-FFF2-40B4-BE49-F238E27FC236}">
              <a16:creationId xmlns:a16="http://schemas.microsoft.com/office/drawing/2014/main" id="{6283BB87-2915-4263-AB97-18234FCA5A78}"/>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100512</xdr:rowOff>
    </xdr:from>
    <xdr:to>
      <xdr:col>85</xdr:col>
      <xdr:colOff>177800</xdr:colOff>
      <xdr:row>104</xdr:row>
      <xdr:rowOff>30662</xdr:rowOff>
    </xdr:to>
    <xdr:sp macro="" textlink="">
      <xdr:nvSpPr>
        <xdr:cNvPr id="764" name="楕円 763">
          <a:extLst>
            <a:ext uri="{FF2B5EF4-FFF2-40B4-BE49-F238E27FC236}">
              <a16:creationId xmlns:a16="http://schemas.microsoft.com/office/drawing/2014/main" id="{DEBCEE95-6077-47E2-AF6B-307B5ACD7EFE}"/>
            </a:ext>
          </a:extLst>
        </xdr:cNvPr>
        <xdr:cNvSpPr/>
      </xdr:nvSpPr>
      <xdr:spPr>
        <a:xfrm>
          <a:off x="16268700" y="1775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123389</xdr:rowOff>
    </xdr:from>
    <xdr:ext cx="405111" cy="259045"/>
    <xdr:sp macro="" textlink="">
      <xdr:nvSpPr>
        <xdr:cNvPr id="765" name="【庁舎】&#10;有形固定資産減価償却率該当値テキスト">
          <a:extLst>
            <a:ext uri="{FF2B5EF4-FFF2-40B4-BE49-F238E27FC236}">
              <a16:creationId xmlns:a16="http://schemas.microsoft.com/office/drawing/2014/main" id="{80F9BC59-4493-46A0-823C-95A79A819E3A}"/>
            </a:ext>
          </a:extLst>
        </xdr:cNvPr>
        <xdr:cNvSpPr txBox="1"/>
      </xdr:nvSpPr>
      <xdr:spPr>
        <a:xfrm>
          <a:off x="16357600" y="17611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110308</xdr:rowOff>
    </xdr:from>
    <xdr:to>
      <xdr:col>81</xdr:col>
      <xdr:colOff>101600</xdr:colOff>
      <xdr:row>104</xdr:row>
      <xdr:rowOff>40458</xdr:rowOff>
    </xdr:to>
    <xdr:sp macro="" textlink="">
      <xdr:nvSpPr>
        <xdr:cNvPr id="766" name="楕円 765">
          <a:extLst>
            <a:ext uri="{FF2B5EF4-FFF2-40B4-BE49-F238E27FC236}">
              <a16:creationId xmlns:a16="http://schemas.microsoft.com/office/drawing/2014/main" id="{A225FEF9-6CF9-4C86-B228-9135400BEE69}"/>
            </a:ext>
          </a:extLst>
        </xdr:cNvPr>
        <xdr:cNvSpPr/>
      </xdr:nvSpPr>
      <xdr:spPr>
        <a:xfrm>
          <a:off x="15430500" y="1776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151312</xdr:rowOff>
    </xdr:from>
    <xdr:to>
      <xdr:col>85</xdr:col>
      <xdr:colOff>127000</xdr:colOff>
      <xdr:row>103</xdr:row>
      <xdr:rowOff>161108</xdr:rowOff>
    </xdr:to>
    <xdr:cxnSp macro="">
      <xdr:nvCxnSpPr>
        <xdr:cNvPr id="767" name="直線コネクタ 766">
          <a:extLst>
            <a:ext uri="{FF2B5EF4-FFF2-40B4-BE49-F238E27FC236}">
              <a16:creationId xmlns:a16="http://schemas.microsoft.com/office/drawing/2014/main" id="{63BAA2E3-A32C-4DFA-8B7A-A4715B6A4270}"/>
            </a:ext>
          </a:extLst>
        </xdr:cNvPr>
        <xdr:cNvCxnSpPr/>
      </xdr:nvCxnSpPr>
      <xdr:spPr>
        <a:xfrm flipV="1">
          <a:off x="15481300" y="17810662"/>
          <a:ext cx="8382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138068</xdr:rowOff>
    </xdr:from>
    <xdr:to>
      <xdr:col>76</xdr:col>
      <xdr:colOff>165100</xdr:colOff>
      <xdr:row>104</xdr:row>
      <xdr:rowOff>68218</xdr:rowOff>
    </xdr:to>
    <xdr:sp macro="" textlink="">
      <xdr:nvSpPr>
        <xdr:cNvPr id="768" name="楕円 767">
          <a:extLst>
            <a:ext uri="{FF2B5EF4-FFF2-40B4-BE49-F238E27FC236}">
              <a16:creationId xmlns:a16="http://schemas.microsoft.com/office/drawing/2014/main" id="{D4B1E778-39FB-407E-B093-CF4E36E3B168}"/>
            </a:ext>
          </a:extLst>
        </xdr:cNvPr>
        <xdr:cNvSpPr/>
      </xdr:nvSpPr>
      <xdr:spPr>
        <a:xfrm>
          <a:off x="14541500" y="1779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161108</xdr:rowOff>
    </xdr:from>
    <xdr:to>
      <xdr:col>81</xdr:col>
      <xdr:colOff>50800</xdr:colOff>
      <xdr:row>104</xdr:row>
      <xdr:rowOff>17418</xdr:rowOff>
    </xdr:to>
    <xdr:cxnSp macro="">
      <xdr:nvCxnSpPr>
        <xdr:cNvPr id="769" name="直線コネクタ 768">
          <a:extLst>
            <a:ext uri="{FF2B5EF4-FFF2-40B4-BE49-F238E27FC236}">
              <a16:creationId xmlns:a16="http://schemas.microsoft.com/office/drawing/2014/main" id="{3370448C-802A-40C2-970D-793AA5DB11C6}"/>
            </a:ext>
          </a:extLst>
        </xdr:cNvPr>
        <xdr:cNvCxnSpPr/>
      </xdr:nvCxnSpPr>
      <xdr:spPr>
        <a:xfrm flipV="1">
          <a:off x="14592300" y="17820458"/>
          <a:ext cx="8890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93634</xdr:rowOff>
    </xdr:from>
    <xdr:ext cx="405111" cy="259045"/>
    <xdr:sp macro="" textlink="">
      <xdr:nvSpPr>
        <xdr:cNvPr id="770" name="n_1aveValue【庁舎】&#10;有形固定資産減価償却率">
          <a:extLst>
            <a:ext uri="{FF2B5EF4-FFF2-40B4-BE49-F238E27FC236}">
              <a16:creationId xmlns:a16="http://schemas.microsoft.com/office/drawing/2014/main" id="{43EA665B-7D22-4301-B3CC-B4FB832BAFF9}"/>
            </a:ext>
          </a:extLst>
        </xdr:cNvPr>
        <xdr:cNvSpPr txBox="1"/>
      </xdr:nvSpPr>
      <xdr:spPr>
        <a:xfrm>
          <a:off x="15266044" y="17924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114861</xdr:rowOff>
    </xdr:from>
    <xdr:ext cx="405111" cy="259045"/>
    <xdr:sp macro="" textlink="">
      <xdr:nvSpPr>
        <xdr:cNvPr id="771" name="n_2aveValue【庁舎】&#10;有形固定資産減価償却率">
          <a:extLst>
            <a:ext uri="{FF2B5EF4-FFF2-40B4-BE49-F238E27FC236}">
              <a16:creationId xmlns:a16="http://schemas.microsoft.com/office/drawing/2014/main" id="{7E02CF77-2BE2-4EC7-82E1-EBF0F9ADB76A}"/>
            </a:ext>
          </a:extLst>
        </xdr:cNvPr>
        <xdr:cNvSpPr txBox="1"/>
      </xdr:nvSpPr>
      <xdr:spPr>
        <a:xfrm>
          <a:off x="14389744" y="1794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37391</xdr:rowOff>
    </xdr:from>
    <xdr:ext cx="405111" cy="259045"/>
    <xdr:sp macro="" textlink="">
      <xdr:nvSpPr>
        <xdr:cNvPr id="772" name="n_3aveValue【庁舎】&#10;有形固定資産減価償却率">
          <a:extLst>
            <a:ext uri="{FF2B5EF4-FFF2-40B4-BE49-F238E27FC236}">
              <a16:creationId xmlns:a16="http://schemas.microsoft.com/office/drawing/2014/main" id="{7FF3399E-658D-443A-88AA-2AB3347A017F}"/>
            </a:ext>
          </a:extLst>
        </xdr:cNvPr>
        <xdr:cNvSpPr txBox="1"/>
      </xdr:nvSpPr>
      <xdr:spPr>
        <a:xfrm>
          <a:off x="13500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56985</xdr:rowOff>
    </xdr:from>
    <xdr:ext cx="405111" cy="259045"/>
    <xdr:sp macro="" textlink="">
      <xdr:nvSpPr>
        <xdr:cNvPr id="773" name="n_1mainValue【庁舎】&#10;有形固定資産減価償却率">
          <a:extLst>
            <a:ext uri="{FF2B5EF4-FFF2-40B4-BE49-F238E27FC236}">
              <a16:creationId xmlns:a16="http://schemas.microsoft.com/office/drawing/2014/main" id="{C7C7D212-881A-4F57-B108-EE0F3935F967}"/>
            </a:ext>
          </a:extLst>
        </xdr:cNvPr>
        <xdr:cNvSpPr txBox="1"/>
      </xdr:nvSpPr>
      <xdr:spPr>
        <a:xfrm>
          <a:off x="15266044" y="17544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84745</xdr:rowOff>
    </xdr:from>
    <xdr:ext cx="405111" cy="259045"/>
    <xdr:sp macro="" textlink="">
      <xdr:nvSpPr>
        <xdr:cNvPr id="774" name="n_2mainValue【庁舎】&#10;有形固定資産減価償却率">
          <a:extLst>
            <a:ext uri="{FF2B5EF4-FFF2-40B4-BE49-F238E27FC236}">
              <a16:creationId xmlns:a16="http://schemas.microsoft.com/office/drawing/2014/main" id="{A04B937B-B26B-4DD6-8722-490DE0C1D57F}"/>
            </a:ext>
          </a:extLst>
        </xdr:cNvPr>
        <xdr:cNvSpPr txBox="1"/>
      </xdr:nvSpPr>
      <xdr:spPr>
        <a:xfrm>
          <a:off x="14389744" y="17572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75" name="正方形/長方形 774">
          <a:extLst>
            <a:ext uri="{FF2B5EF4-FFF2-40B4-BE49-F238E27FC236}">
              <a16:creationId xmlns:a16="http://schemas.microsoft.com/office/drawing/2014/main" id="{3AEA663B-A84F-4E9F-8A87-E3D9B37E2834}"/>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76" name="正方形/長方形 775">
          <a:extLst>
            <a:ext uri="{FF2B5EF4-FFF2-40B4-BE49-F238E27FC236}">
              <a16:creationId xmlns:a16="http://schemas.microsoft.com/office/drawing/2014/main" id="{9696D7D6-6F9A-4FD3-81B7-093D1A71C666}"/>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77" name="正方形/長方形 776">
          <a:extLst>
            <a:ext uri="{FF2B5EF4-FFF2-40B4-BE49-F238E27FC236}">
              <a16:creationId xmlns:a16="http://schemas.microsoft.com/office/drawing/2014/main" id="{61090996-38C6-407F-B0CF-B0097BD0FCEB}"/>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78" name="正方形/長方形 777">
          <a:extLst>
            <a:ext uri="{FF2B5EF4-FFF2-40B4-BE49-F238E27FC236}">
              <a16:creationId xmlns:a16="http://schemas.microsoft.com/office/drawing/2014/main" id="{839B7BC1-E879-45A9-8294-DF889B6AFF2A}"/>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79" name="正方形/長方形 778">
          <a:extLst>
            <a:ext uri="{FF2B5EF4-FFF2-40B4-BE49-F238E27FC236}">
              <a16:creationId xmlns:a16="http://schemas.microsoft.com/office/drawing/2014/main" id="{ECE90AEA-A0D4-4E39-BF1F-A4E6FF4D62B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80" name="正方形/長方形 779">
          <a:extLst>
            <a:ext uri="{FF2B5EF4-FFF2-40B4-BE49-F238E27FC236}">
              <a16:creationId xmlns:a16="http://schemas.microsoft.com/office/drawing/2014/main" id="{A0BDEAA6-0AE7-4160-B063-0BACB47DFDF7}"/>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81" name="正方形/長方形 780">
          <a:extLst>
            <a:ext uri="{FF2B5EF4-FFF2-40B4-BE49-F238E27FC236}">
              <a16:creationId xmlns:a16="http://schemas.microsoft.com/office/drawing/2014/main" id="{79090E12-00C0-4293-B26B-804C39292472}"/>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82" name="正方形/長方形 781">
          <a:extLst>
            <a:ext uri="{FF2B5EF4-FFF2-40B4-BE49-F238E27FC236}">
              <a16:creationId xmlns:a16="http://schemas.microsoft.com/office/drawing/2014/main" id="{6ABE637E-09DA-4ABA-B212-499F6CDC4E35}"/>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83" name="テキスト ボックス 782">
          <a:extLst>
            <a:ext uri="{FF2B5EF4-FFF2-40B4-BE49-F238E27FC236}">
              <a16:creationId xmlns:a16="http://schemas.microsoft.com/office/drawing/2014/main" id="{27080CC1-0BD0-46F0-8916-A3E58D4E4CB4}"/>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84" name="直線コネクタ 783">
          <a:extLst>
            <a:ext uri="{FF2B5EF4-FFF2-40B4-BE49-F238E27FC236}">
              <a16:creationId xmlns:a16="http://schemas.microsoft.com/office/drawing/2014/main" id="{4BFD28AF-9B4F-4EFD-B187-EFF34C1CFA13}"/>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85" name="直線コネクタ 784">
          <a:extLst>
            <a:ext uri="{FF2B5EF4-FFF2-40B4-BE49-F238E27FC236}">
              <a16:creationId xmlns:a16="http://schemas.microsoft.com/office/drawing/2014/main" id="{247D8D92-28BD-4603-9FB2-C28C990062F7}"/>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86" name="テキスト ボックス 785">
          <a:extLst>
            <a:ext uri="{FF2B5EF4-FFF2-40B4-BE49-F238E27FC236}">
              <a16:creationId xmlns:a16="http://schemas.microsoft.com/office/drawing/2014/main" id="{6C9238F9-7086-451B-A37C-E3EA91B0CC1E}"/>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87" name="直線コネクタ 786">
          <a:extLst>
            <a:ext uri="{FF2B5EF4-FFF2-40B4-BE49-F238E27FC236}">
              <a16:creationId xmlns:a16="http://schemas.microsoft.com/office/drawing/2014/main" id="{3C2F9AB0-91AA-401D-8841-FF087D80C1FB}"/>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88" name="テキスト ボックス 787">
          <a:extLst>
            <a:ext uri="{FF2B5EF4-FFF2-40B4-BE49-F238E27FC236}">
              <a16:creationId xmlns:a16="http://schemas.microsoft.com/office/drawing/2014/main" id="{48D79F67-BCE3-4CB0-B779-3F7F330096C5}"/>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89" name="直線コネクタ 788">
          <a:extLst>
            <a:ext uri="{FF2B5EF4-FFF2-40B4-BE49-F238E27FC236}">
              <a16:creationId xmlns:a16="http://schemas.microsoft.com/office/drawing/2014/main" id="{F8142104-A355-4C7E-8651-84E66F8FC0F1}"/>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90" name="テキスト ボックス 789">
          <a:extLst>
            <a:ext uri="{FF2B5EF4-FFF2-40B4-BE49-F238E27FC236}">
              <a16:creationId xmlns:a16="http://schemas.microsoft.com/office/drawing/2014/main" id="{406C96D8-433B-4B6A-8131-7E142928851B}"/>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91" name="直線コネクタ 790">
          <a:extLst>
            <a:ext uri="{FF2B5EF4-FFF2-40B4-BE49-F238E27FC236}">
              <a16:creationId xmlns:a16="http://schemas.microsoft.com/office/drawing/2014/main" id="{CC89D4FA-C01B-404E-AE2B-3B3906588A4F}"/>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92" name="テキスト ボックス 791">
          <a:extLst>
            <a:ext uri="{FF2B5EF4-FFF2-40B4-BE49-F238E27FC236}">
              <a16:creationId xmlns:a16="http://schemas.microsoft.com/office/drawing/2014/main" id="{9F712D41-0B91-49A2-8179-CCF8032D031A}"/>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93" name="直線コネクタ 792">
          <a:extLst>
            <a:ext uri="{FF2B5EF4-FFF2-40B4-BE49-F238E27FC236}">
              <a16:creationId xmlns:a16="http://schemas.microsoft.com/office/drawing/2014/main" id="{3B03D32E-AC0C-4F89-8304-0E5B3A0EF1C3}"/>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94" name="テキスト ボックス 793">
          <a:extLst>
            <a:ext uri="{FF2B5EF4-FFF2-40B4-BE49-F238E27FC236}">
              <a16:creationId xmlns:a16="http://schemas.microsoft.com/office/drawing/2014/main" id="{4CEC7BCE-3E14-4745-A921-04C99950EA84}"/>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95" name="直線コネクタ 794">
          <a:extLst>
            <a:ext uri="{FF2B5EF4-FFF2-40B4-BE49-F238E27FC236}">
              <a16:creationId xmlns:a16="http://schemas.microsoft.com/office/drawing/2014/main" id="{7E4C7C90-BCA7-4576-8E75-E4A349FC3A98}"/>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96" name="テキスト ボックス 795">
          <a:extLst>
            <a:ext uri="{FF2B5EF4-FFF2-40B4-BE49-F238E27FC236}">
              <a16:creationId xmlns:a16="http://schemas.microsoft.com/office/drawing/2014/main" id="{66B15617-08D6-4BB5-8CF9-39231546F997}"/>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97" name="直線コネクタ 796">
          <a:extLst>
            <a:ext uri="{FF2B5EF4-FFF2-40B4-BE49-F238E27FC236}">
              <a16:creationId xmlns:a16="http://schemas.microsoft.com/office/drawing/2014/main" id="{45752E62-1ED4-4D79-8F0F-39C5E5BC3833}"/>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98" name="テキスト ボックス 797">
          <a:extLst>
            <a:ext uri="{FF2B5EF4-FFF2-40B4-BE49-F238E27FC236}">
              <a16:creationId xmlns:a16="http://schemas.microsoft.com/office/drawing/2014/main" id="{FBCD1AD4-8D7D-440E-9D08-3F2854F19E1F}"/>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99" name="【庁舎】&#10;一人当たり面積グラフ枠">
          <a:extLst>
            <a:ext uri="{FF2B5EF4-FFF2-40B4-BE49-F238E27FC236}">
              <a16:creationId xmlns:a16="http://schemas.microsoft.com/office/drawing/2014/main" id="{E7B4B12C-C097-4C1E-A96B-E1FFF16351DB}"/>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85998</xdr:rowOff>
    </xdr:from>
    <xdr:to>
      <xdr:col>116</xdr:col>
      <xdr:colOff>62864</xdr:colOff>
      <xdr:row>108</xdr:row>
      <xdr:rowOff>63137</xdr:rowOff>
    </xdr:to>
    <xdr:cxnSp macro="">
      <xdr:nvCxnSpPr>
        <xdr:cNvPr id="800" name="直線コネクタ 799">
          <a:extLst>
            <a:ext uri="{FF2B5EF4-FFF2-40B4-BE49-F238E27FC236}">
              <a16:creationId xmlns:a16="http://schemas.microsoft.com/office/drawing/2014/main" id="{C009FDBE-B718-4735-971E-6F544B45B719}"/>
            </a:ext>
          </a:extLst>
        </xdr:cNvPr>
        <xdr:cNvCxnSpPr/>
      </xdr:nvCxnSpPr>
      <xdr:spPr>
        <a:xfrm flipV="1">
          <a:off x="22160864" y="17230998"/>
          <a:ext cx="0" cy="1348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66964</xdr:rowOff>
    </xdr:from>
    <xdr:ext cx="469744" cy="259045"/>
    <xdr:sp macro="" textlink="">
      <xdr:nvSpPr>
        <xdr:cNvPr id="801" name="【庁舎】&#10;一人当たり面積最小値テキスト">
          <a:extLst>
            <a:ext uri="{FF2B5EF4-FFF2-40B4-BE49-F238E27FC236}">
              <a16:creationId xmlns:a16="http://schemas.microsoft.com/office/drawing/2014/main" id="{4FB548F6-85C2-4F16-B308-D1F31A52C65D}"/>
            </a:ext>
          </a:extLst>
        </xdr:cNvPr>
        <xdr:cNvSpPr txBox="1"/>
      </xdr:nvSpPr>
      <xdr:spPr>
        <a:xfrm>
          <a:off x="22199600" y="18583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63137</xdr:rowOff>
    </xdr:from>
    <xdr:to>
      <xdr:col>116</xdr:col>
      <xdr:colOff>152400</xdr:colOff>
      <xdr:row>108</xdr:row>
      <xdr:rowOff>63137</xdr:rowOff>
    </xdr:to>
    <xdr:cxnSp macro="">
      <xdr:nvCxnSpPr>
        <xdr:cNvPr id="802" name="直線コネクタ 801">
          <a:extLst>
            <a:ext uri="{FF2B5EF4-FFF2-40B4-BE49-F238E27FC236}">
              <a16:creationId xmlns:a16="http://schemas.microsoft.com/office/drawing/2014/main" id="{D9409909-51AB-4190-BD5F-6DB941EEC444}"/>
            </a:ext>
          </a:extLst>
        </xdr:cNvPr>
        <xdr:cNvCxnSpPr/>
      </xdr:nvCxnSpPr>
      <xdr:spPr>
        <a:xfrm>
          <a:off x="22072600" y="18579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32675</xdr:rowOff>
    </xdr:from>
    <xdr:ext cx="469744" cy="259045"/>
    <xdr:sp macro="" textlink="">
      <xdr:nvSpPr>
        <xdr:cNvPr id="803" name="【庁舎】&#10;一人当たり面積最大値テキスト">
          <a:extLst>
            <a:ext uri="{FF2B5EF4-FFF2-40B4-BE49-F238E27FC236}">
              <a16:creationId xmlns:a16="http://schemas.microsoft.com/office/drawing/2014/main" id="{5D7612EB-E884-475B-A22D-FAD2FEBFB4FF}"/>
            </a:ext>
          </a:extLst>
        </xdr:cNvPr>
        <xdr:cNvSpPr txBox="1"/>
      </xdr:nvSpPr>
      <xdr:spPr>
        <a:xfrm>
          <a:off x="22199600" y="17006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85998</xdr:rowOff>
    </xdr:from>
    <xdr:to>
      <xdr:col>116</xdr:col>
      <xdr:colOff>152400</xdr:colOff>
      <xdr:row>100</xdr:row>
      <xdr:rowOff>85998</xdr:rowOff>
    </xdr:to>
    <xdr:cxnSp macro="">
      <xdr:nvCxnSpPr>
        <xdr:cNvPr id="804" name="直線コネクタ 803">
          <a:extLst>
            <a:ext uri="{FF2B5EF4-FFF2-40B4-BE49-F238E27FC236}">
              <a16:creationId xmlns:a16="http://schemas.microsoft.com/office/drawing/2014/main" id="{40111EB3-5B0F-483D-8117-69B594136E44}"/>
            </a:ext>
          </a:extLst>
        </xdr:cNvPr>
        <xdr:cNvCxnSpPr/>
      </xdr:nvCxnSpPr>
      <xdr:spPr>
        <a:xfrm>
          <a:off x="22072600" y="1723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38479</xdr:rowOff>
    </xdr:from>
    <xdr:ext cx="469744" cy="259045"/>
    <xdr:sp macro="" textlink="">
      <xdr:nvSpPr>
        <xdr:cNvPr id="805" name="【庁舎】&#10;一人当たり面積平均値テキスト">
          <a:extLst>
            <a:ext uri="{FF2B5EF4-FFF2-40B4-BE49-F238E27FC236}">
              <a16:creationId xmlns:a16="http://schemas.microsoft.com/office/drawing/2014/main" id="{34D5AAEC-B5D9-47C4-B3EF-96FDD4AA1990}"/>
            </a:ext>
          </a:extLst>
        </xdr:cNvPr>
        <xdr:cNvSpPr txBox="1"/>
      </xdr:nvSpPr>
      <xdr:spPr>
        <a:xfrm>
          <a:off x="22199600" y="180407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15602</xdr:rowOff>
    </xdr:from>
    <xdr:to>
      <xdr:col>116</xdr:col>
      <xdr:colOff>114300</xdr:colOff>
      <xdr:row>106</xdr:row>
      <xdr:rowOff>117202</xdr:rowOff>
    </xdr:to>
    <xdr:sp macro="" textlink="">
      <xdr:nvSpPr>
        <xdr:cNvPr id="806" name="フローチャート: 判断 805">
          <a:extLst>
            <a:ext uri="{FF2B5EF4-FFF2-40B4-BE49-F238E27FC236}">
              <a16:creationId xmlns:a16="http://schemas.microsoft.com/office/drawing/2014/main" id="{794DF08D-C296-4678-A6D7-088505189EA4}"/>
            </a:ext>
          </a:extLst>
        </xdr:cNvPr>
        <xdr:cNvSpPr/>
      </xdr:nvSpPr>
      <xdr:spPr>
        <a:xfrm>
          <a:off x="22110700" y="1818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38463</xdr:rowOff>
    </xdr:from>
    <xdr:to>
      <xdr:col>112</xdr:col>
      <xdr:colOff>38100</xdr:colOff>
      <xdr:row>106</xdr:row>
      <xdr:rowOff>140063</xdr:rowOff>
    </xdr:to>
    <xdr:sp macro="" textlink="">
      <xdr:nvSpPr>
        <xdr:cNvPr id="807" name="フローチャート: 判断 806">
          <a:extLst>
            <a:ext uri="{FF2B5EF4-FFF2-40B4-BE49-F238E27FC236}">
              <a16:creationId xmlns:a16="http://schemas.microsoft.com/office/drawing/2014/main" id="{9AFE79F2-32B1-485E-9A99-A8798D8926AE}"/>
            </a:ext>
          </a:extLst>
        </xdr:cNvPr>
        <xdr:cNvSpPr/>
      </xdr:nvSpPr>
      <xdr:spPr>
        <a:xfrm>
          <a:off x="21272500" y="1821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64588</xdr:rowOff>
    </xdr:from>
    <xdr:to>
      <xdr:col>107</xdr:col>
      <xdr:colOff>101600</xdr:colOff>
      <xdr:row>106</xdr:row>
      <xdr:rowOff>166188</xdr:rowOff>
    </xdr:to>
    <xdr:sp macro="" textlink="">
      <xdr:nvSpPr>
        <xdr:cNvPr id="808" name="フローチャート: 判断 807">
          <a:extLst>
            <a:ext uri="{FF2B5EF4-FFF2-40B4-BE49-F238E27FC236}">
              <a16:creationId xmlns:a16="http://schemas.microsoft.com/office/drawing/2014/main" id="{738ABFD5-1D5E-41A7-B64B-23AB59F298CC}"/>
            </a:ext>
          </a:extLst>
        </xdr:cNvPr>
        <xdr:cNvSpPr/>
      </xdr:nvSpPr>
      <xdr:spPr>
        <a:xfrm>
          <a:off x="20383500" y="1823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44994</xdr:rowOff>
    </xdr:from>
    <xdr:to>
      <xdr:col>102</xdr:col>
      <xdr:colOff>165100</xdr:colOff>
      <xdr:row>106</xdr:row>
      <xdr:rowOff>146594</xdr:rowOff>
    </xdr:to>
    <xdr:sp macro="" textlink="">
      <xdr:nvSpPr>
        <xdr:cNvPr id="809" name="フローチャート: 判断 808">
          <a:extLst>
            <a:ext uri="{FF2B5EF4-FFF2-40B4-BE49-F238E27FC236}">
              <a16:creationId xmlns:a16="http://schemas.microsoft.com/office/drawing/2014/main" id="{2BFF9D63-CAA0-4D60-9FCC-B3E429432CD4}"/>
            </a:ext>
          </a:extLst>
        </xdr:cNvPr>
        <xdr:cNvSpPr/>
      </xdr:nvSpPr>
      <xdr:spPr>
        <a:xfrm>
          <a:off x="19494500" y="1821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10" name="テキスト ボックス 809">
          <a:extLst>
            <a:ext uri="{FF2B5EF4-FFF2-40B4-BE49-F238E27FC236}">
              <a16:creationId xmlns:a16="http://schemas.microsoft.com/office/drawing/2014/main" id="{46A02CE3-9DAF-42B7-AB0C-DEA2C7B2F862}"/>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11" name="テキスト ボックス 810">
          <a:extLst>
            <a:ext uri="{FF2B5EF4-FFF2-40B4-BE49-F238E27FC236}">
              <a16:creationId xmlns:a16="http://schemas.microsoft.com/office/drawing/2014/main" id="{14C71A2C-C84B-445D-85E2-47131F7DA11B}"/>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12" name="テキスト ボックス 811">
          <a:extLst>
            <a:ext uri="{FF2B5EF4-FFF2-40B4-BE49-F238E27FC236}">
              <a16:creationId xmlns:a16="http://schemas.microsoft.com/office/drawing/2014/main" id="{D41AA076-17CE-43F1-9912-B54BB15FFA68}"/>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13" name="テキスト ボックス 812">
          <a:extLst>
            <a:ext uri="{FF2B5EF4-FFF2-40B4-BE49-F238E27FC236}">
              <a16:creationId xmlns:a16="http://schemas.microsoft.com/office/drawing/2014/main" id="{5729DB69-8BCA-481F-80AC-E593E75DFF38}"/>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14" name="テキスト ボックス 813">
          <a:extLst>
            <a:ext uri="{FF2B5EF4-FFF2-40B4-BE49-F238E27FC236}">
              <a16:creationId xmlns:a16="http://schemas.microsoft.com/office/drawing/2014/main" id="{3B97663C-7136-45D5-AA34-32633D49F4CD}"/>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38463</xdr:rowOff>
    </xdr:from>
    <xdr:to>
      <xdr:col>116</xdr:col>
      <xdr:colOff>114300</xdr:colOff>
      <xdr:row>106</xdr:row>
      <xdr:rowOff>140063</xdr:rowOff>
    </xdr:to>
    <xdr:sp macro="" textlink="">
      <xdr:nvSpPr>
        <xdr:cNvPr id="815" name="楕円 814">
          <a:extLst>
            <a:ext uri="{FF2B5EF4-FFF2-40B4-BE49-F238E27FC236}">
              <a16:creationId xmlns:a16="http://schemas.microsoft.com/office/drawing/2014/main" id="{4B8FAD2F-1AAA-403E-AD24-38D195E16C04}"/>
            </a:ext>
          </a:extLst>
        </xdr:cNvPr>
        <xdr:cNvSpPr/>
      </xdr:nvSpPr>
      <xdr:spPr>
        <a:xfrm>
          <a:off x="22110700" y="1821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16890</xdr:rowOff>
    </xdr:from>
    <xdr:ext cx="469744" cy="259045"/>
    <xdr:sp macro="" textlink="">
      <xdr:nvSpPr>
        <xdr:cNvPr id="816" name="【庁舎】&#10;一人当たり面積該当値テキスト">
          <a:extLst>
            <a:ext uri="{FF2B5EF4-FFF2-40B4-BE49-F238E27FC236}">
              <a16:creationId xmlns:a16="http://schemas.microsoft.com/office/drawing/2014/main" id="{505A48C0-4A5B-45E8-A592-538738923689}"/>
            </a:ext>
          </a:extLst>
        </xdr:cNvPr>
        <xdr:cNvSpPr txBox="1"/>
      </xdr:nvSpPr>
      <xdr:spPr>
        <a:xfrm>
          <a:off x="22199600" y="1819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38463</xdr:rowOff>
    </xdr:from>
    <xdr:to>
      <xdr:col>112</xdr:col>
      <xdr:colOff>38100</xdr:colOff>
      <xdr:row>106</xdr:row>
      <xdr:rowOff>140063</xdr:rowOff>
    </xdr:to>
    <xdr:sp macro="" textlink="">
      <xdr:nvSpPr>
        <xdr:cNvPr id="817" name="楕円 816">
          <a:extLst>
            <a:ext uri="{FF2B5EF4-FFF2-40B4-BE49-F238E27FC236}">
              <a16:creationId xmlns:a16="http://schemas.microsoft.com/office/drawing/2014/main" id="{C06B7B3B-9323-4A7A-BD72-434C58B98061}"/>
            </a:ext>
          </a:extLst>
        </xdr:cNvPr>
        <xdr:cNvSpPr/>
      </xdr:nvSpPr>
      <xdr:spPr>
        <a:xfrm>
          <a:off x="21272500" y="1821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89263</xdr:rowOff>
    </xdr:from>
    <xdr:to>
      <xdr:col>116</xdr:col>
      <xdr:colOff>63500</xdr:colOff>
      <xdr:row>106</xdr:row>
      <xdr:rowOff>89263</xdr:rowOff>
    </xdr:to>
    <xdr:cxnSp macro="">
      <xdr:nvCxnSpPr>
        <xdr:cNvPr id="818" name="直線コネクタ 817">
          <a:extLst>
            <a:ext uri="{FF2B5EF4-FFF2-40B4-BE49-F238E27FC236}">
              <a16:creationId xmlns:a16="http://schemas.microsoft.com/office/drawing/2014/main" id="{CC246808-486E-4383-BB32-F22B26A030A3}"/>
            </a:ext>
          </a:extLst>
        </xdr:cNvPr>
        <xdr:cNvCxnSpPr/>
      </xdr:nvCxnSpPr>
      <xdr:spPr>
        <a:xfrm>
          <a:off x="21323300" y="1826296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38463</xdr:rowOff>
    </xdr:from>
    <xdr:to>
      <xdr:col>107</xdr:col>
      <xdr:colOff>101600</xdr:colOff>
      <xdr:row>106</xdr:row>
      <xdr:rowOff>140063</xdr:rowOff>
    </xdr:to>
    <xdr:sp macro="" textlink="">
      <xdr:nvSpPr>
        <xdr:cNvPr id="819" name="楕円 818">
          <a:extLst>
            <a:ext uri="{FF2B5EF4-FFF2-40B4-BE49-F238E27FC236}">
              <a16:creationId xmlns:a16="http://schemas.microsoft.com/office/drawing/2014/main" id="{8CA11721-BCD1-4916-AE59-6C7E1597AF71}"/>
            </a:ext>
          </a:extLst>
        </xdr:cNvPr>
        <xdr:cNvSpPr/>
      </xdr:nvSpPr>
      <xdr:spPr>
        <a:xfrm>
          <a:off x="20383500" y="1821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89263</xdr:rowOff>
    </xdr:from>
    <xdr:to>
      <xdr:col>111</xdr:col>
      <xdr:colOff>177800</xdr:colOff>
      <xdr:row>106</xdr:row>
      <xdr:rowOff>89263</xdr:rowOff>
    </xdr:to>
    <xdr:cxnSp macro="">
      <xdr:nvCxnSpPr>
        <xdr:cNvPr id="820" name="直線コネクタ 819">
          <a:extLst>
            <a:ext uri="{FF2B5EF4-FFF2-40B4-BE49-F238E27FC236}">
              <a16:creationId xmlns:a16="http://schemas.microsoft.com/office/drawing/2014/main" id="{3473876E-4E98-42E6-8C0A-F3E49FBBE841}"/>
            </a:ext>
          </a:extLst>
        </xdr:cNvPr>
        <xdr:cNvCxnSpPr/>
      </xdr:nvCxnSpPr>
      <xdr:spPr>
        <a:xfrm>
          <a:off x="20434300" y="182629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131190</xdr:rowOff>
    </xdr:from>
    <xdr:ext cx="469744" cy="259045"/>
    <xdr:sp macro="" textlink="">
      <xdr:nvSpPr>
        <xdr:cNvPr id="821" name="n_1aveValue【庁舎】&#10;一人当たり面積">
          <a:extLst>
            <a:ext uri="{FF2B5EF4-FFF2-40B4-BE49-F238E27FC236}">
              <a16:creationId xmlns:a16="http://schemas.microsoft.com/office/drawing/2014/main" id="{4CF43F12-70FA-4FC6-8634-5604D07913E5}"/>
            </a:ext>
          </a:extLst>
        </xdr:cNvPr>
        <xdr:cNvSpPr txBox="1"/>
      </xdr:nvSpPr>
      <xdr:spPr>
        <a:xfrm>
          <a:off x="21075727" y="1830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157315</xdr:rowOff>
    </xdr:from>
    <xdr:ext cx="469744" cy="259045"/>
    <xdr:sp macro="" textlink="">
      <xdr:nvSpPr>
        <xdr:cNvPr id="822" name="n_2aveValue【庁舎】&#10;一人当たり面積">
          <a:extLst>
            <a:ext uri="{FF2B5EF4-FFF2-40B4-BE49-F238E27FC236}">
              <a16:creationId xmlns:a16="http://schemas.microsoft.com/office/drawing/2014/main" id="{4A63F5D6-9FE6-4A89-A1E6-CD9C364B0B96}"/>
            </a:ext>
          </a:extLst>
        </xdr:cNvPr>
        <xdr:cNvSpPr txBox="1"/>
      </xdr:nvSpPr>
      <xdr:spPr>
        <a:xfrm>
          <a:off x="20199427" y="1833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163121</xdr:rowOff>
    </xdr:from>
    <xdr:ext cx="469744" cy="259045"/>
    <xdr:sp macro="" textlink="">
      <xdr:nvSpPr>
        <xdr:cNvPr id="823" name="n_3aveValue【庁舎】&#10;一人当たり面積">
          <a:extLst>
            <a:ext uri="{FF2B5EF4-FFF2-40B4-BE49-F238E27FC236}">
              <a16:creationId xmlns:a16="http://schemas.microsoft.com/office/drawing/2014/main" id="{F680C51D-379C-4420-8A7E-842FD26AF1D8}"/>
            </a:ext>
          </a:extLst>
        </xdr:cNvPr>
        <xdr:cNvSpPr txBox="1"/>
      </xdr:nvSpPr>
      <xdr:spPr>
        <a:xfrm>
          <a:off x="19310427" y="17993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156590</xdr:rowOff>
    </xdr:from>
    <xdr:ext cx="469744" cy="259045"/>
    <xdr:sp macro="" textlink="">
      <xdr:nvSpPr>
        <xdr:cNvPr id="824" name="n_1mainValue【庁舎】&#10;一人当たり面積">
          <a:extLst>
            <a:ext uri="{FF2B5EF4-FFF2-40B4-BE49-F238E27FC236}">
              <a16:creationId xmlns:a16="http://schemas.microsoft.com/office/drawing/2014/main" id="{B77872B1-0E01-4E8F-8B74-42F504E57A64}"/>
            </a:ext>
          </a:extLst>
        </xdr:cNvPr>
        <xdr:cNvSpPr txBox="1"/>
      </xdr:nvSpPr>
      <xdr:spPr>
        <a:xfrm>
          <a:off x="21075727" y="1798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156590</xdr:rowOff>
    </xdr:from>
    <xdr:ext cx="469744" cy="259045"/>
    <xdr:sp macro="" textlink="">
      <xdr:nvSpPr>
        <xdr:cNvPr id="825" name="n_2mainValue【庁舎】&#10;一人当たり面積">
          <a:extLst>
            <a:ext uri="{FF2B5EF4-FFF2-40B4-BE49-F238E27FC236}">
              <a16:creationId xmlns:a16="http://schemas.microsoft.com/office/drawing/2014/main" id="{25810B32-FDB6-4037-A784-CD16E14A70DE}"/>
            </a:ext>
          </a:extLst>
        </xdr:cNvPr>
        <xdr:cNvSpPr txBox="1"/>
      </xdr:nvSpPr>
      <xdr:spPr>
        <a:xfrm>
          <a:off x="20199427" y="1798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26" name="正方形/長方形 825">
          <a:extLst>
            <a:ext uri="{FF2B5EF4-FFF2-40B4-BE49-F238E27FC236}">
              <a16:creationId xmlns:a16="http://schemas.microsoft.com/office/drawing/2014/main" id="{9E3DBECC-8FA8-4312-8F6A-3359565C9943}"/>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27" name="正方形/長方形 826">
          <a:extLst>
            <a:ext uri="{FF2B5EF4-FFF2-40B4-BE49-F238E27FC236}">
              <a16:creationId xmlns:a16="http://schemas.microsoft.com/office/drawing/2014/main" id="{BF9E6FF5-DD57-45CD-809C-4082CDC5C9C6}"/>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28" name="テキスト ボックス 827">
          <a:extLst>
            <a:ext uri="{FF2B5EF4-FFF2-40B4-BE49-F238E27FC236}">
              <a16:creationId xmlns:a16="http://schemas.microsoft.com/office/drawing/2014/main" id="{27DCF980-1D64-4D36-8586-D25AE57323AC}"/>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減価償却率が高くなっている施設類型は福祉施設、一般廃棄物処理施設、消防施設である。これまで、福祉施設については、施設を民間へ移行するなど規模の適正化に努めているが、今後も引き続き、民間事業者の動向等を注視しながら施設のあり方を検討していく。消防施設については個別施設計画に基づき</a:t>
          </a:r>
          <a:r>
            <a:rPr kumimoji="1" lang="ja-JP" altLang="en-US" sz="1100">
              <a:solidFill>
                <a:schemeClr val="dk1"/>
              </a:solidFill>
              <a:effectLst/>
              <a:latin typeface="+mn-lt"/>
              <a:ea typeface="+mn-ea"/>
              <a:cs typeface="+mn-cs"/>
            </a:rPr>
            <a:t>施設の移転や再配置を検討し、</a:t>
          </a:r>
          <a:r>
            <a:rPr kumimoji="1" lang="ja-JP" altLang="ja-JP" sz="1100">
              <a:solidFill>
                <a:schemeClr val="dk1"/>
              </a:solidFill>
              <a:effectLst/>
              <a:latin typeface="+mn-lt"/>
              <a:ea typeface="+mn-ea"/>
              <a:cs typeface="+mn-cs"/>
            </a:rPr>
            <a:t>建替えを</a:t>
          </a:r>
          <a:r>
            <a:rPr kumimoji="1" lang="ja-JP" altLang="en-US" sz="1100">
              <a:solidFill>
                <a:schemeClr val="dk1"/>
              </a:solidFill>
              <a:effectLst/>
              <a:latin typeface="+mn-lt"/>
              <a:ea typeface="+mn-ea"/>
              <a:cs typeface="+mn-cs"/>
            </a:rPr>
            <a:t>実施していく</a:t>
          </a:r>
          <a:r>
            <a:rPr kumimoji="1" lang="ja-JP" altLang="ja-JP" sz="1100">
              <a:solidFill>
                <a:schemeClr val="dk1"/>
              </a:solidFill>
              <a:effectLst/>
              <a:latin typeface="+mn-lt"/>
              <a:ea typeface="+mn-ea"/>
              <a:cs typeface="+mn-cs"/>
            </a:rPr>
            <a:t>予定である。その他の施設についても各計画に基づき改修等を推進することで指標の改善に努めていく</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市民会館については、舞台音響・照明設備の更新を中心に、大規模な改修工事を実施したことが指標の大幅な改善に繋がった。</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zoomScale="90" zoomScaleNormal="90"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44" t="s">
        <v>79</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x14ac:dyDescent="0.2">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45" t="s">
        <v>81</v>
      </c>
      <c r="C3" s="646"/>
      <c r="D3" s="646"/>
      <c r="E3" s="647"/>
      <c r="F3" s="647"/>
      <c r="G3" s="647"/>
      <c r="H3" s="647"/>
      <c r="I3" s="647"/>
      <c r="J3" s="647"/>
      <c r="K3" s="647"/>
      <c r="L3" s="647" t="s">
        <v>82</v>
      </c>
      <c r="M3" s="647"/>
      <c r="N3" s="647"/>
      <c r="O3" s="647"/>
      <c r="P3" s="647"/>
      <c r="Q3" s="647"/>
      <c r="R3" s="650"/>
      <c r="S3" s="650"/>
      <c r="T3" s="650"/>
      <c r="U3" s="650"/>
      <c r="V3" s="651"/>
      <c r="W3" s="544" t="s">
        <v>83</v>
      </c>
      <c r="X3" s="545"/>
      <c r="Y3" s="545"/>
      <c r="Z3" s="545"/>
      <c r="AA3" s="545"/>
      <c r="AB3" s="646"/>
      <c r="AC3" s="650" t="s">
        <v>84</v>
      </c>
      <c r="AD3" s="545"/>
      <c r="AE3" s="545"/>
      <c r="AF3" s="545"/>
      <c r="AG3" s="545"/>
      <c r="AH3" s="545"/>
      <c r="AI3" s="545"/>
      <c r="AJ3" s="545"/>
      <c r="AK3" s="545"/>
      <c r="AL3" s="612"/>
      <c r="AM3" s="544" t="s">
        <v>85</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86</v>
      </c>
      <c r="BO3" s="545"/>
      <c r="BP3" s="545"/>
      <c r="BQ3" s="545"/>
      <c r="BR3" s="545"/>
      <c r="BS3" s="545"/>
      <c r="BT3" s="545"/>
      <c r="BU3" s="612"/>
      <c r="BV3" s="544" t="s">
        <v>87</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88</v>
      </c>
      <c r="CU3" s="545"/>
      <c r="CV3" s="545"/>
      <c r="CW3" s="545"/>
      <c r="CX3" s="545"/>
      <c r="CY3" s="545"/>
      <c r="CZ3" s="545"/>
      <c r="DA3" s="612"/>
      <c r="DB3" s="544" t="s">
        <v>89</v>
      </c>
      <c r="DC3" s="545"/>
      <c r="DD3" s="545"/>
      <c r="DE3" s="545"/>
      <c r="DF3" s="545"/>
      <c r="DG3" s="545"/>
      <c r="DH3" s="545"/>
      <c r="DI3" s="612"/>
      <c r="DJ3" s="185"/>
      <c r="DK3" s="185"/>
      <c r="DL3" s="185"/>
      <c r="DM3" s="185"/>
      <c r="DN3" s="185"/>
      <c r="DO3" s="185"/>
    </row>
    <row r="4" spans="1:119" ht="18.75" customHeight="1" x14ac:dyDescent="0.15">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90</v>
      </c>
      <c r="AZ4" s="458"/>
      <c r="BA4" s="458"/>
      <c r="BB4" s="458"/>
      <c r="BC4" s="458"/>
      <c r="BD4" s="458"/>
      <c r="BE4" s="458"/>
      <c r="BF4" s="458"/>
      <c r="BG4" s="458"/>
      <c r="BH4" s="458"/>
      <c r="BI4" s="458"/>
      <c r="BJ4" s="458"/>
      <c r="BK4" s="458"/>
      <c r="BL4" s="458"/>
      <c r="BM4" s="459"/>
      <c r="BN4" s="460">
        <v>98007733</v>
      </c>
      <c r="BO4" s="461"/>
      <c r="BP4" s="461"/>
      <c r="BQ4" s="461"/>
      <c r="BR4" s="461"/>
      <c r="BS4" s="461"/>
      <c r="BT4" s="461"/>
      <c r="BU4" s="462"/>
      <c r="BV4" s="460">
        <v>97973165</v>
      </c>
      <c r="BW4" s="461"/>
      <c r="BX4" s="461"/>
      <c r="BY4" s="461"/>
      <c r="BZ4" s="461"/>
      <c r="CA4" s="461"/>
      <c r="CB4" s="461"/>
      <c r="CC4" s="462"/>
      <c r="CD4" s="638" t="s">
        <v>91</v>
      </c>
      <c r="CE4" s="639"/>
      <c r="CF4" s="639"/>
      <c r="CG4" s="639"/>
      <c r="CH4" s="639"/>
      <c r="CI4" s="639"/>
      <c r="CJ4" s="639"/>
      <c r="CK4" s="639"/>
      <c r="CL4" s="639"/>
      <c r="CM4" s="639"/>
      <c r="CN4" s="639"/>
      <c r="CO4" s="639"/>
      <c r="CP4" s="639"/>
      <c r="CQ4" s="639"/>
      <c r="CR4" s="639"/>
      <c r="CS4" s="640"/>
      <c r="CT4" s="641">
        <v>3.1</v>
      </c>
      <c r="CU4" s="642"/>
      <c r="CV4" s="642"/>
      <c r="CW4" s="642"/>
      <c r="CX4" s="642"/>
      <c r="CY4" s="642"/>
      <c r="CZ4" s="642"/>
      <c r="DA4" s="643"/>
      <c r="DB4" s="641">
        <v>3.8</v>
      </c>
      <c r="DC4" s="642"/>
      <c r="DD4" s="642"/>
      <c r="DE4" s="642"/>
      <c r="DF4" s="642"/>
      <c r="DG4" s="642"/>
      <c r="DH4" s="642"/>
      <c r="DI4" s="643"/>
      <c r="DJ4" s="185"/>
      <c r="DK4" s="185"/>
      <c r="DL4" s="185"/>
      <c r="DM4" s="185"/>
      <c r="DN4" s="185"/>
      <c r="DO4" s="185"/>
    </row>
    <row r="5" spans="1:119" ht="18.75" customHeight="1" x14ac:dyDescent="0.15">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92</v>
      </c>
      <c r="AN5" s="439"/>
      <c r="AO5" s="439"/>
      <c r="AP5" s="439"/>
      <c r="AQ5" s="439"/>
      <c r="AR5" s="439"/>
      <c r="AS5" s="439"/>
      <c r="AT5" s="440"/>
      <c r="AU5" s="522" t="s">
        <v>93</v>
      </c>
      <c r="AV5" s="523"/>
      <c r="AW5" s="523"/>
      <c r="AX5" s="523"/>
      <c r="AY5" s="445" t="s">
        <v>94</v>
      </c>
      <c r="AZ5" s="446"/>
      <c r="BA5" s="446"/>
      <c r="BB5" s="446"/>
      <c r="BC5" s="446"/>
      <c r="BD5" s="446"/>
      <c r="BE5" s="446"/>
      <c r="BF5" s="446"/>
      <c r="BG5" s="446"/>
      <c r="BH5" s="446"/>
      <c r="BI5" s="446"/>
      <c r="BJ5" s="446"/>
      <c r="BK5" s="446"/>
      <c r="BL5" s="446"/>
      <c r="BM5" s="447"/>
      <c r="BN5" s="465">
        <v>95855707</v>
      </c>
      <c r="BO5" s="466"/>
      <c r="BP5" s="466"/>
      <c r="BQ5" s="466"/>
      <c r="BR5" s="466"/>
      <c r="BS5" s="466"/>
      <c r="BT5" s="466"/>
      <c r="BU5" s="467"/>
      <c r="BV5" s="465">
        <v>95595893</v>
      </c>
      <c r="BW5" s="466"/>
      <c r="BX5" s="466"/>
      <c r="BY5" s="466"/>
      <c r="BZ5" s="466"/>
      <c r="CA5" s="466"/>
      <c r="CB5" s="466"/>
      <c r="CC5" s="467"/>
      <c r="CD5" s="474" t="s">
        <v>95</v>
      </c>
      <c r="CE5" s="475"/>
      <c r="CF5" s="475"/>
      <c r="CG5" s="475"/>
      <c r="CH5" s="475"/>
      <c r="CI5" s="475"/>
      <c r="CJ5" s="475"/>
      <c r="CK5" s="475"/>
      <c r="CL5" s="475"/>
      <c r="CM5" s="475"/>
      <c r="CN5" s="475"/>
      <c r="CO5" s="475"/>
      <c r="CP5" s="475"/>
      <c r="CQ5" s="475"/>
      <c r="CR5" s="475"/>
      <c r="CS5" s="476"/>
      <c r="CT5" s="435">
        <v>92.5</v>
      </c>
      <c r="CU5" s="436"/>
      <c r="CV5" s="436"/>
      <c r="CW5" s="436"/>
      <c r="CX5" s="436"/>
      <c r="CY5" s="436"/>
      <c r="CZ5" s="436"/>
      <c r="DA5" s="437"/>
      <c r="DB5" s="435">
        <v>91.7</v>
      </c>
      <c r="DC5" s="436"/>
      <c r="DD5" s="436"/>
      <c r="DE5" s="436"/>
      <c r="DF5" s="436"/>
      <c r="DG5" s="436"/>
      <c r="DH5" s="436"/>
      <c r="DI5" s="437"/>
      <c r="DJ5" s="185"/>
      <c r="DK5" s="185"/>
      <c r="DL5" s="185"/>
      <c r="DM5" s="185"/>
      <c r="DN5" s="185"/>
      <c r="DO5" s="185"/>
    </row>
    <row r="6" spans="1:119" ht="18.75" customHeight="1" x14ac:dyDescent="0.15">
      <c r="A6" s="186"/>
      <c r="B6" s="618" t="s">
        <v>96</v>
      </c>
      <c r="C6" s="479"/>
      <c r="D6" s="479"/>
      <c r="E6" s="619"/>
      <c r="F6" s="619"/>
      <c r="G6" s="619"/>
      <c r="H6" s="619"/>
      <c r="I6" s="619"/>
      <c r="J6" s="619"/>
      <c r="K6" s="619"/>
      <c r="L6" s="619" t="s">
        <v>97</v>
      </c>
      <c r="M6" s="619"/>
      <c r="N6" s="619"/>
      <c r="O6" s="619"/>
      <c r="P6" s="619"/>
      <c r="Q6" s="619"/>
      <c r="R6" s="503"/>
      <c r="S6" s="503"/>
      <c r="T6" s="503"/>
      <c r="U6" s="503"/>
      <c r="V6" s="625"/>
      <c r="W6" s="556" t="s">
        <v>98</v>
      </c>
      <c r="X6" s="478"/>
      <c r="Y6" s="478"/>
      <c r="Z6" s="478"/>
      <c r="AA6" s="478"/>
      <c r="AB6" s="479"/>
      <c r="AC6" s="630" t="s">
        <v>99</v>
      </c>
      <c r="AD6" s="631"/>
      <c r="AE6" s="631"/>
      <c r="AF6" s="631"/>
      <c r="AG6" s="631"/>
      <c r="AH6" s="631"/>
      <c r="AI6" s="631"/>
      <c r="AJ6" s="631"/>
      <c r="AK6" s="631"/>
      <c r="AL6" s="632"/>
      <c r="AM6" s="534" t="s">
        <v>100</v>
      </c>
      <c r="AN6" s="439"/>
      <c r="AO6" s="439"/>
      <c r="AP6" s="439"/>
      <c r="AQ6" s="439"/>
      <c r="AR6" s="439"/>
      <c r="AS6" s="439"/>
      <c r="AT6" s="440"/>
      <c r="AU6" s="522" t="s">
        <v>101</v>
      </c>
      <c r="AV6" s="523"/>
      <c r="AW6" s="523"/>
      <c r="AX6" s="523"/>
      <c r="AY6" s="445" t="s">
        <v>102</v>
      </c>
      <c r="AZ6" s="446"/>
      <c r="BA6" s="446"/>
      <c r="BB6" s="446"/>
      <c r="BC6" s="446"/>
      <c r="BD6" s="446"/>
      <c r="BE6" s="446"/>
      <c r="BF6" s="446"/>
      <c r="BG6" s="446"/>
      <c r="BH6" s="446"/>
      <c r="BI6" s="446"/>
      <c r="BJ6" s="446"/>
      <c r="BK6" s="446"/>
      <c r="BL6" s="446"/>
      <c r="BM6" s="447"/>
      <c r="BN6" s="465">
        <v>2152026</v>
      </c>
      <c r="BO6" s="466"/>
      <c r="BP6" s="466"/>
      <c r="BQ6" s="466"/>
      <c r="BR6" s="466"/>
      <c r="BS6" s="466"/>
      <c r="BT6" s="466"/>
      <c r="BU6" s="467"/>
      <c r="BV6" s="465">
        <v>2377272</v>
      </c>
      <c r="BW6" s="466"/>
      <c r="BX6" s="466"/>
      <c r="BY6" s="466"/>
      <c r="BZ6" s="466"/>
      <c r="CA6" s="466"/>
      <c r="CB6" s="466"/>
      <c r="CC6" s="467"/>
      <c r="CD6" s="474" t="s">
        <v>103</v>
      </c>
      <c r="CE6" s="475"/>
      <c r="CF6" s="475"/>
      <c r="CG6" s="475"/>
      <c r="CH6" s="475"/>
      <c r="CI6" s="475"/>
      <c r="CJ6" s="475"/>
      <c r="CK6" s="475"/>
      <c r="CL6" s="475"/>
      <c r="CM6" s="475"/>
      <c r="CN6" s="475"/>
      <c r="CO6" s="475"/>
      <c r="CP6" s="475"/>
      <c r="CQ6" s="475"/>
      <c r="CR6" s="475"/>
      <c r="CS6" s="476"/>
      <c r="CT6" s="615">
        <v>95.8</v>
      </c>
      <c r="CU6" s="616"/>
      <c r="CV6" s="616"/>
      <c r="CW6" s="616"/>
      <c r="CX6" s="616"/>
      <c r="CY6" s="616"/>
      <c r="CZ6" s="616"/>
      <c r="DA6" s="617"/>
      <c r="DB6" s="615">
        <v>95.2</v>
      </c>
      <c r="DC6" s="616"/>
      <c r="DD6" s="616"/>
      <c r="DE6" s="616"/>
      <c r="DF6" s="616"/>
      <c r="DG6" s="616"/>
      <c r="DH6" s="616"/>
      <c r="DI6" s="617"/>
      <c r="DJ6" s="185"/>
      <c r="DK6" s="185"/>
      <c r="DL6" s="185"/>
      <c r="DM6" s="185"/>
      <c r="DN6" s="185"/>
      <c r="DO6" s="185"/>
    </row>
    <row r="7" spans="1:119" ht="18.75" customHeight="1" x14ac:dyDescent="0.15">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104</v>
      </c>
      <c r="AN7" s="439"/>
      <c r="AO7" s="439"/>
      <c r="AP7" s="439"/>
      <c r="AQ7" s="439"/>
      <c r="AR7" s="439"/>
      <c r="AS7" s="439"/>
      <c r="AT7" s="440"/>
      <c r="AU7" s="522" t="s">
        <v>93</v>
      </c>
      <c r="AV7" s="523"/>
      <c r="AW7" s="523"/>
      <c r="AX7" s="523"/>
      <c r="AY7" s="445" t="s">
        <v>105</v>
      </c>
      <c r="AZ7" s="446"/>
      <c r="BA7" s="446"/>
      <c r="BB7" s="446"/>
      <c r="BC7" s="446"/>
      <c r="BD7" s="446"/>
      <c r="BE7" s="446"/>
      <c r="BF7" s="446"/>
      <c r="BG7" s="446"/>
      <c r="BH7" s="446"/>
      <c r="BI7" s="446"/>
      <c r="BJ7" s="446"/>
      <c r="BK7" s="446"/>
      <c r="BL7" s="446"/>
      <c r="BM7" s="447"/>
      <c r="BN7" s="465">
        <v>367093</v>
      </c>
      <c r="BO7" s="466"/>
      <c r="BP7" s="466"/>
      <c r="BQ7" s="466"/>
      <c r="BR7" s="466"/>
      <c r="BS7" s="466"/>
      <c r="BT7" s="466"/>
      <c r="BU7" s="467"/>
      <c r="BV7" s="465">
        <v>229910</v>
      </c>
      <c r="BW7" s="466"/>
      <c r="BX7" s="466"/>
      <c r="BY7" s="466"/>
      <c r="BZ7" s="466"/>
      <c r="CA7" s="466"/>
      <c r="CB7" s="466"/>
      <c r="CC7" s="467"/>
      <c r="CD7" s="474" t="s">
        <v>106</v>
      </c>
      <c r="CE7" s="475"/>
      <c r="CF7" s="475"/>
      <c r="CG7" s="475"/>
      <c r="CH7" s="475"/>
      <c r="CI7" s="475"/>
      <c r="CJ7" s="475"/>
      <c r="CK7" s="475"/>
      <c r="CL7" s="475"/>
      <c r="CM7" s="475"/>
      <c r="CN7" s="475"/>
      <c r="CO7" s="475"/>
      <c r="CP7" s="475"/>
      <c r="CQ7" s="475"/>
      <c r="CR7" s="475"/>
      <c r="CS7" s="476"/>
      <c r="CT7" s="465">
        <v>57761848</v>
      </c>
      <c r="CU7" s="466"/>
      <c r="CV7" s="466"/>
      <c r="CW7" s="466"/>
      <c r="CX7" s="466"/>
      <c r="CY7" s="466"/>
      <c r="CZ7" s="466"/>
      <c r="DA7" s="467"/>
      <c r="DB7" s="465">
        <v>56868008</v>
      </c>
      <c r="DC7" s="466"/>
      <c r="DD7" s="466"/>
      <c r="DE7" s="466"/>
      <c r="DF7" s="466"/>
      <c r="DG7" s="466"/>
      <c r="DH7" s="466"/>
      <c r="DI7" s="467"/>
      <c r="DJ7" s="185"/>
      <c r="DK7" s="185"/>
      <c r="DL7" s="185"/>
      <c r="DM7" s="185"/>
      <c r="DN7" s="185"/>
      <c r="DO7" s="185"/>
    </row>
    <row r="8" spans="1:119" ht="18.75" customHeight="1" thickBot="1" x14ac:dyDescent="0.2">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107</v>
      </c>
      <c r="AN8" s="439"/>
      <c r="AO8" s="439"/>
      <c r="AP8" s="439"/>
      <c r="AQ8" s="439"/>
      <c r="AR8" s="439"/>
      <c r="AS8" s="439"/>
      <c r="AT8" s="440"/>
      <c r="AU8" s="522" t="s">
        <v>108</v>
      </c>
      <c r="AV8" s="523"/>
      <c r="AW8" s="523"/>
      <c r="AX8" s="523"/>
      <c r="AY8" s="445" t="s">
        <v>109</v>
      </c>
      <c r="AZ8" s="446"/>
      <c r="BA8" s="446"/>
      <c r="BB8" s="446"/>
      <c r="BC8" s="446"/>
      <c r="BD8" s="446"/>
      <c r="BE8" s="446"/>
      <c r="BF8" s="446"/>
      <c r="BG8" s="446"/>
      <c r="BH8" s="446"/>
      <c r="BI8" s="446"/>
      <c r="BJ8" s="446"/>
      <c r="BK8" s="446"/>
      <c r="BL8" s="446"/>
      <c r="BM8" s="447"/>
      <c r="BN8" s="465">
        <v>1784933</v>
      </c>
      <c r="BO8" s="466"/>
      <c r="BP8" s="466"/>
      <c r="BQ8" s="466"/>
      <c r="BR8" s="466"/>
      <c r="BS8" s="466"/>
      <c r="BT8" s="466"/>
      <c r="BU8" s="467"/>
      <c r="BV8" s="465">
        <v>2147362</v>
      </c>
      <c r="BW8" s="466"/>
      <c r="BX8" s="466"/>
      <c r="BY8" s="466"/>
      <c r="BZ8" s="466"/>
      <c r="CA8" s="466"/>
      <c r="CB8" s="466"/>
      <c r="CC8" s="467"/>
      <c r="CD8" s="474" t="s">
        <v>110</v>
      </c>
      <c r="CE8" s="475"/>
      <c r="CF8" s="475"/>
      <c r="CG8" s="475"/>
      <c r="CH8" s="475"/>
      <c r="CI8" s="475"/>
      <c r="CJ8" s="475"/>
      <c r="CK8" s="475"/>
      <c r="CL8" s="475"/>
      <c r="CM8" s="475"/>
      <c r="CN8" s="475"/>
      <c r="CO8" s="475"/>
      <c r="CP8" s="475"/>
      <c r="CQ8" s="475"/>
      <c r="CR8" s="475"/>
      <c r="CS8" s="476"/>
      <c r="CT8" s="578">
        <v>0.98</v>
      </c>
      <c r="CU8" s="579"/>
      <c r="CV8" s="579"/>
      <c r="CW8" s="579"/>
      <c r="CX8" s="579"/>
      <c r="CY8" s="579"/>
      <c r="CZ8" s="579"/>
      <c r="DA8" s="580"/>
      <c r="DB8" s="578">
        <v>0.98</v>
      </c>
      <c r="DC8" s="579"/>
      <c r="DD8" s="579"/>
      <c r="DE8" s="579"/>
      <c r="DF8" s="579"/>
      <c r="DG8" s="579"/>
      <c r="DH8" s="579"/>
      <c r="DI8" s="580"/>
      <c r="DJ8" s="185"/>
      <c r="DK8" s="185"/>
      <c r="DL8" s="185"/>
      <c r="DM8" s="185"/>
      <c r="DN8" s="185"/>
      <c r="DO8" s="185"/>
    </row>
    <row r="9" spans="1:119" ht="18.75" customHeight="1" thickBot="1" x14ac:dyDescent="0.2">
      <c r="A9" s="186"/>
      <c r="B9" s="604" t="s">
        <v>111</v>
      </c>
      <c r="C9" s="605"/>
      <c r="D9" s="605"/>
      <c r="E9" s="605"/>
      <c r="F9" s="605"/>
      <c r="G9" s="605"/>
      <c r="H9" s="605"/>
      <c r="I9" s="605"/>
      <c r="J9" s="605"/>
      <c r="K9" s="528"/>
      <c r="L9" s="606" t="s">
        <v>112</v>
      </c>
      <c r="M9" s="607"/>
      <c r="N9" s="607"/>
      <c r="O9" s="607"/>
      <c r="P9" s="607"/>
      <c r="Q9" s="608"/>
      <c r="R9" s="609">
        <v>306508</v>
      </c>
      <c r="S9" s="610"/>
      <c r="T9" s="610"/>
      <c r="U9" s="610"/>
      <c r="V9" s="611"/>
      <c r="W9" s="544" t="s">
        <v>113</v>
      </c>
      <c r="X9" s="545"/>
      <c r="Y9" s="545"/>
      <c r="Z9" s="545"/>
      <c r="AA9" s="545"/>
      <c r="AB9" s="545"/>
      <c r="AC9" s="545"/>
      <c r="AD9" s="545"/>
      <c r="AE9" s="545"/>
      <c r="AF9" s="545"/>
      <c r="AG9" s="545"/>
      <c r="AH9" s="545"/>
      <c r="AI9" s="545"/>
      <c r="AJ9" s="545"/>
      <c r="AK9" s="545"/>
      <c r="AL9" s="612"/>
      <c r="AM9" s="534" t="s">
        <v>114</v>
      </c>
      <c r="AN9" s="439"/>
      <c r="AO9" s="439"/>
      <c r="AP9" s="439"/>
      <c r="AQ9" s="439"/>
      <c r="AR9" s="439"/>
      <c r="AS9" s="439"/>
      <c r="AT9" s="440"/>
      <c r="AU9" s="522" t="s">
        <v>115</v>
      </c>
      <c r="AV9" s="523"/>
      <c r="AW9" s="523"/>
      <c r="AX9" s="523"/>
      <c r="AY9" s="445" t="s">
        <v>116</v>
      </c>
      <c r="AZ9" s="446"/>
      <c r="BA9" s="446"/>
      <c r="BB9" s="446"/>
      <c r="BC9" s="446"/>
      <c r="BD9" s="446"/>
      <c r="BE9" s="446"/>
      <c r="BF9" s="446"/>
      <c r="BG9" s="446"/>
      <c r="BH9" s="446"/>
      <c r="BI9" s="446"/>
      <c r="BJ9" s="446"/>
      <c r="BK9" s="446"/>
      <c r="BL9" s="446"/>
      <c r="BM9" s="447"/>
      <c r="BN9" s="465">
        <v>-362429</v>
      </c>
      <c r="BO9" s="466"/>
      <c r="BP9" s="466"/>
      <c r="BQ9" s="466"/>
      <c r="BR9" s="466"/>
      <c r="BS9" s="466"/>
      <c r="BT9" s="466"/>
      <c r="BU9" s="467"/>
      <c r="BV9" s="465">
        <v>-172285</v>
      </c>
      <c r="BW9" s="466"/>
      <c r="BX9" s="466"/>
      <c r="BY9" s="466"/>
      <c r="BZ9" s="466"/>
      <c r="CA9" s="466"/>
      <c r="CB9" s="466"/>
      <c r="CC9" s="467"/>
      <c r="CD9" s="474" t="s">
        <v>117</v>
      </c>
      <c r="CE9" s="475"/>
      <c r="CF9" s="475"/>
      <c r="CG9" s="475"/>
      <c r="CH9" s="475"/>
      <c r="CI9" s="475"/>
      <c r="CJ9" s="475"/>
      <c r="CK9" s="475"/>
      <c r="CL9" s="475"/>
      <c r="CM9" s="475"/>
      <c r="CN9" s="475"/>
      <c r="CO9" s="475"/>
      <c r="CP9" s="475"/>
      <c r="CQ9" s="475"/>
      <c r="CR9" s="475"/>
      <c r="CS9" s="476"/>
      <c r="CT9" s="435">
        <v>11.5</v>
      </c>
      <c r="CU9" s="436"/>
      <c r="CV9" s="436"/>
      <c r="CW9" s="436"/>
      <c r="CX9" s="436"/>
      <c r="CY9" s="436"/>
      <c r="CZ9" s="436"/>
      <c r="DA9" s="437"/>
      <c r="DB9" s="435">
        <v>11.9</v>
      </c>
      <c r="DC9" s="436"/>
      <c r="DD9" s="436"/>
      <c r="DE9" s="436"/>
      <c r="DF9" s="436"/>
      <c r="DG9" s="436"/>
      <c r="DH9" s="436"/>
      <c r="DI9" s="437"/>
      <c r="DJ9" s="185"/>
      <c r="DK9" s="185"/>
      <c r="DL9" s="185"/>
      <c r="DM9" s="185"/>
      <c r="DN9" s="185"/>
      <c r="DO9" s="185"/>
    </row>
    <row r="10" spans="1:119" ht="18.75" customHeight="1" thickBot="1" x14ac:dyDescent="0.2">
      <c r="A10" s="186"/>
      <c r="B10" s="604"/>
      <c r="C10" s="605"/>
      <c r="D10" s="605"/>
      <c r="E10" s="605"/>
      <c r="F10" s="605"/>
      <c r="G10" s="605"/>
      <c r="H10" s="605"/>
      <c r="I10" s="605"/>
      <c r="J10" s="605"/>
      <c r="K10" s="528"/>
      <c r="L10" s="438" t="s">
        <v>118</v>
      </c>
      <c r="M10" s="439"/>
      <c r="N10" s="439"/>
      <c r="O10" s="439"/>
      <c r="P10" s="439"/>
      <c r="Q10" s="440"/>
      <c r="R10" s="441">
        <v>305569</v>
      </c>
      <c r="S10" s="442"/>
      <c r="T10" s="442"/>
      <c r="U10" s="442"/>
      <c r="V10" s="444"/>
      <c r="W10" s="613"/>
      <c r="X10" s="427"/>
      <c r="Y10" s="427"/>
      <c r="Z10" s="427"/>
      <c r="AA10" s="427"/>
      <c r="AB10" s="427"/>
      <c r="AC10" s="427"/>
      <c r="AD10" s="427"/>
      <c r="AE10" s="427"/>
      <c r="AF10" s="427"/>
      <c r="AG10" s="427"/>
      <c r="AH10" s="427"/>
      <c r="AI10" s="427"/>
      <c r="AJ10" s="427"/>
      <c r="AK10" s="427"/>
      <c r="AL10" s="614"/>
      <c r="AM10" s="534" t="s">
        <v>119</v>
      </c>
      <c r="AN10" s="439"/>
      <c r="AO10" s="439"/>
      <c r="AP10" s="439"/>
      <c r="AQ10" s="439"/>
      <c r="AR10" s="439"/>
      <c r="AS10" s="439"/>
      <c r="AT10" s="440"/>
      <c r="AU10" s="522" t="s">
        <v>120</v>
      </c>
      <c r="AV10" s="523"/>
      <c r="AW10" s="523"/>
      <c r="AX10" s="523"/>
      <c r="AY10" s="445" t="s">
        <v>121</v>
      </c>
      <c r="AZ10" s="446"/>
      <c r="BA10" s="446"/>
      <c r="BB10" s="446"/>
      <c r="BC10" s="446"/>
      <c r="BD10" s="446"/>
      <c r="BE10" s="446"/>
      <c r="BF10" s="446"/>
      <c r="BG10" s="446"/>
      <c r="BH10" s="446"/>
      <c r="BI10" s="446"/>
      <c r="BJ10" s="446"/>
      <c r="BK10" s="446"/>
      <c r="BL10" s="446"/>
      <c r="BM10" s="447"/>
      <c r="BN10" s="465">
        <v>1090000</v>
      </c>
      <c r="BO10" s="466"/>
      <c r="BP10" s="466"/>
      <c r="BQ10" s="466"/>
      <c r="BR10" s="466"/>
      <c r="BS10" s="466"/>
      <c r="BT10" s="466"/>
      <c r="BU10" s="467"/>
      <c r="BV10" s="465">
        <v>1170000</v>
      </c>
      <c r="BW10" s="466"/>
      <c r="BX10" s="466"/>
      <c r="BY10" s="466"/>
      <c r="BZ10" s="466"/>
      <c r="CA10" s="466"/>
      <c r="CB10" s="466"/>
      <c r="CC10" s="467"/>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604"/>
      <c r="C11" s="605"/>
      <c r="D11" s="605"/>
      <c r="E11" s="605"/>
      <c r="F11" s="605"/>
      <c r="G11" s="605"/>
      <c r="H11" s="605"/>
      <c r="I11" s="605"/>
      <c r="J11" s="605"/>
      <c r="K11" s="528"/>
      <c r="L11" s="511" t="s">
        <v>123</v>
      </c>
      <c r="M11" s="512"/>
      <c r="N11" s="512"/>
      <c r="O11" s="512"/>
      <c r="P11" s="512"/>
      <c r="Q11" s="513"/>
      <c r="R11" s="601" t="s">
        <v>124</v>
      </c>
      <c r="S11" s="602"/>
      <c r="T11" s="602"/>
      <c r="U11" s="602"/>
      <c r="V11" s="603"/>
      <c r="W11" s="613"/>
      <c r="X11" s="427"/>
      <c r="Y11" s="427"/>
      <c r="Z11" s="427"/>
      <c r="AA11" s="427"/>
      <c r="AB11" s="427"/>
      <c r="AC11" s="427"/>
      <c r="AD11" s="427"/>
      <c r="AE11" s="427"/>
      <c r="AF11" s="427"/>
      <c r="AG11" s="427"/>
      <c r="AH11" s="427"/>
      <c r="AI11" s="427"/>
      <c r="AJ11" s="427"/>
      <c r="AK11" s="427"/>
      <c r="AL11" s="614"/>
      <c r="AM11" s="534" t="s">
        <v>125</v>
      </c>
      <c r="AN11" s="439"/>
      <c r="AO11" s="439"/>
      <c r="AP11" s="439"/>
      <c r="AQ11" s="439"/>
      <c r="AR11" s="439"/>
      <c r="AS11" s="439"/>
      <c r="AT11" s="440"/>
      <c r="AU11" s="522" t="s">
        <v>120</v>
      </c>
      <c r="AV11" s="523"/>
      <c r="AW11" s="523"/>
      <c r="AX11" s="523"/>
      <c r="AY11" s="445" t="s">
        <v>126</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127</v>
      </c>
      <c r="CE11" s="475"/>
      <c r="CF11" s="475"/>
      <c r="CG11" s="475"/>
      <c r="CH11" s="475"/>
      <c r="CI11" s="475"/>
      <c r="CJ11" s="475"/>
      <c r="CK11" s="475"/>
      <c r="CL11" s="475"/>
      <c r="CM11" s="475"/>
      <c r="CN11" s="475"/>
      <c r="CO11" s="475"/>
      <c r="CP11" s="475"/>
      <c r="CQ11" s="475"/>
      <c r="CR11" s="475"/>
      <c r="CS11" s="476"/>
      <c r="CT11" s="578" t="s">
        <v>128</v>
      </c>
      <c r="CU11" s="579"/>
      <c r="CV11" s="579"/>
      <c r="CW11" s="579"/>
      <c r="CX11" s="579"/>
      <c r="CY11" s="579"/>
      <c r="CZ11" s="579"/>
      <c r="DA11" s="580"/>
      <c r="DB11" s="578" t="s">
        <v>128</v>
      </c>
      <c r="DC11" s="579"/>
      <c r="DD11" s="579"/>
      <c r="DE11" s="579"/>
      <c r="DF11" s="579"/>
      <c r="DG11" s="579"/>
      <c r="DH11" s="579"/>
      <c r="DI11" s="580"/>
      <c r="DJ11" s="185"/>
      <c r="DK11" s="185"/>
      <c r="DL11" s="185"/>
      <c r="DM11" s="185"/>
      <c r="DN11" s="185"/>
      <c r="DO11" s="185"/>
    </row>
    <row r="12" spans="1:119" ht="18.75" customHeight="1" x14ac:dyDescent="0.15">
      <c r="A12" s="186"/>
      <c r="B12" s="581" t="s">
        <v>129</v>
      </c>
      <c r="C12" s="582"/>
      <c r="D12" s="582"/>
      <c r="E12" s="582"/>
      <c r="F12" s="582"/>
      <c r="G12" s="582"/>
      <c r="H12" s="582"/>
      <c r="I12" s="582"/>
      <c r="J12" s="582"/>
      <c r="K12" s="583"/>
      <c r="L12" s="590" t="s">
        <v>130</v>
      </c>
      <c r="M12" s="591"/>
      <c r="N12" s="591"/>
      <c r="O12" s="591"/>
      <c r="P12" s="591"/>
      <c r="Q12" s="592"/>
      <c r="R12" s="593">
        <v>312007</v>
      </c>
      <c r="S12" s="594"/>
      <c r="T12" s="594"/>
      <c r="U12" s="594"/>
      <c r="V12" s="595"/>
      <c r="W12" s="596" t="s">
        <v>1</v>
      </c>
      <c r="X12" s="523"/>
      <c r="Y12" s="523"/>
      <c r="Z12" s="523"/>
      <c r="AA12" s="523"/>
      <c r="AB12" s="597"/>
      <c r="AC12" s="522" t="s">
        <v>131</v>
      </c>
      <c r="AD12" s="523"/>
      <c r="AE12" s="523"/>
      <c r="AF12" s="523"/>
      <c r="AG12" s="597"/>
      <c r="AH12" s="522" t="s">
        <v>132</v>
      </c>
      <c r="AI12" s="523"/>
      <c r="AJ12" s="523"/>
      <c r="AK12" s="523"/>
      <c r="AL12" s="598"/>
      <c r="AM12" s="534" t="s">
        <v>133</v>
      </c>
      <c r="AN12" s="439"/>
      <c r="AO12" s="439"/>
      <c r="AP12" s="439"/>
      <c r="AQ12" s="439"/>
      <c r="AR12" s="439"/>
      <c r="AS12" s="439"/>
      <c r="AT12" s="440"/>
      <c r="AU12" s="522" t="s">
        <v>134</v>
      </c>
      <c r="AV12" s="523"/>
      <c r="AW12" s="523"/>
      <c r="AX12" s="523"/>
      <c r="AY12" s="445" t="s">
        <v>135</v>
      </c>
      <c r="AZ12" s="446"/>
      <c r="BA12" s="446"/>
      <c r="BB12" s="446"/>
      <c r="BC12" s="446"/>
      <c r="BD12" s="446"/>
      <c r="BE12" s="446"/>
      <c r="BF12" s="446"/>
      <c r="BG12" s="446"/>
      <c r="BH12" s="446"/>
      <c r="BI12" s="446"/>
      <c r="BJ12" s="446"/>
      <c r="BK12" s="446"/>
      <c r="BL12" s="446"/>
      <c r="BM12" s="447"/>
      <c r="BN12" s="465">
        <v>0</v>
      </c>
      <c r="BO12" s="466"/>
      <c r="BP12" s="466"/>
      <c r="BQ12" s="466"/>
      <c r="BR12" s="466"/>
      <c r="BS12" s="466"/>
      <c r="BT12" s="466"/>
      <c r="BU12" s="467"/>
      <c r="BV12" s="465">
        <v>0</v>
      </c>
      <c r="BW12" s="466"/>
      <c r="BX12" s="466"/>
      <c r="BY12" s="466"/>
      <c r="BZ12" s="466"/>
      <c r="CA12" s="466"/>
      <c r="CB12" s="466"/>
      <c r="CC12" s="467"/>
      <c r="CD12" s="474" t="s">
        <v>136</v>
      </c>
      <c r="CE12" s="475"/>
      <c r="CF12" s="475"/>
      <c r="CG12" s="475"/>
      <c r="CH12" s="475"/>
      <c r="CI12" s="475"/>
      <c r="CJ12" s="475"/>
      <c r="CK12" s="475"/>
      <c r="CL12" s="475"/>
      <c r="CM12" s="475"/>
      <c r="CN12" s="475"/>
      <c r="CO12" s="475"/>
      <c r="CP12" s="475"/>
      <c r="CQ12" s="475"/>
      <c r="CR12" s="475"/>
      <c r="CS12" s="476"/>
      <c r="CT12" s="578" t="s">
        <v>137</v>
      </c>
      <c r="CU12" s="579"/>
      <c r="CV12" s="579"/>
      <c r="CW12" s="579"/>
      <c r="CX12" s="579"/>
      <c r="CY12" s="579"/>
      <c r="CZ12" s="579"/>
      <c r="DA12" s="580"/>
      <c r="DB12" s="578" t="s">
        <v>138</v>
      </c>
      <c r="DC12" s="579"/>
      <c r="DD12" s="579"/>
      <c r="DE12" s="579"/>
      <c r="DF12" s="579"/>
      <c r="DG12" s="579"/>
      <c r="DH12" s="579"/>
      <c r="DI12" s="580"/>
      <c r="DJ12" s="185"/>
      <c r="DK12" s="185"/>
      <c r="DL12" s="185"/>
      <c r="DM12" s="185"/>
      <c r="DN12" s="185"/>
      <c r="DO12" s="185"/>
    </row>
    <row r="13" spans="1:119" ht="18.75" customHeight="1" x14ac:dyDescent="0.15">
      <c r="A13" s="186"/>
      <c r="B13" s="584"/>
      <c r="C13" s="585"/>
      <c r="D13" s="585"/>
      <c r="E13" s="585"/>
      <c r="F13" s="585"/>
      <c r="G13" s="585"/>
      <c r="H13" s="585"/>
      <c r="I13" s="585"/>
      <c r="J13" s="585"/>
      <c r="K13" s="586"/>
      <c r="L13" s="196"/>
      <c r="M13" s="565" t="s">
        <v>139</v>
      </c>
      <c r="N13" s="566"/>
      <c r="O13" s="566"/>
      <c r="P13" s="566"/>
      <c r="Q13" s="567"/>
      <c r="R13" s="568">
        <v>304613</v>
      </c>
      <c r="S13" s="569"/>
      <c r="T13" s="569"/>
      <c r="U13" s="569"/>
      <c r="V13" s="570"/>
      <c r="W13" s="556" t="s">
        <v>140</v>
      </c>
      <c r="X13" s="478"/>
      <c r="Y13" s="478"/>
      <c r="Z13" s="478"/>
      <c r="AA13" s="478"/>
      <c r="AB13" s="479"/>
      <c r="AC13" s="441">
        <v>916</v>
      </c>
      <c r="AD13" s="442"/>
      <c r="AE13" s="442"/>
      <c r="AF13" s="442"/>
      <c r="AG13" s="443"/>
      <c r="AH13" s="441">
        <v>945</v>
      </c>
      <c r="AI13" s="442"/>
      <c r="AJ13" s="442"/>
      <c r="AK13" s="442"/>
      <c r="AL13" s="444"/>
      <c r="AM13" s="534" t="s">
        <v>141</v>
      </c>
      <c r="AN13" s="439"/>
      <c r="AO13" s="439"/>
      <c r="AP13" s="439"/>
      <c r="AQ13" s="439"/>
      <c r="AR13" s="439"/>
      <c r="AS13" s="439"/>
      <c r="AT13" s="440"/>
      <c r="AU13" s="522" t="s">
        <v>142</v>
      </c>
      <c r="AV13" s="523"/>
      <c r="AW13" s="523"/>
      <c r="AX13" s="523"/>
      <c r="AY13" s="445" t="s">
        <v>143</v>
      </c>
      <c r="AZ13" s="446"/>
      <c r="BA13" s="446"/>
      <c r="BB13" s="446"/>
      <c r="BC13" s="446"/>
      <c r="BD13" s="446"/>
      <c r="BE13" s="446"/>
      <c r="BF13" s="446"/>
      <c r="BG13" s="446"/>
      <c r="BH13" s="446"/>
      <c r="BI13" s="446"/>
      <c r="BJ13" s="446"/>
      <c r="BK13" s="446"/>
      <c r="BL13" s="446"/>
      <c r="BM13" s="447"/>
      <c r="BN13" s="465">
        <v>727571</v>
      </c>
      <c r="BO13" s="466"/>
      <c r="BP13" s="466"/>
      <c r="BQ13" s="466"/>
      <c r="BR13" s="466"/>
      <c r="BS13" s="466"/>
      <c r="BT13" s="466"/>
      <c r="BU13" s="467"/>
      <c r="BV13" s="465">
        <v>997715</v>
      </c>
      <c r="BW13" s="466"/>
      <c r="BX13" s="466"/>
      <c r="BY13" s="466"/>
      <c r="BZ13" s="466"/>
      <c r="CA13" s="466"/>
      <c r="CB13" s="466"/>
      <c r="CC13" s="467"/>
      <c r="CD13" s="474" t="s">
        <v>144</v>
      </c>
      <c r="CE13" s="475"/>
      <c r="CF13" s="475"/>
      <c r="CG13" s="475"/>
      <c r="CH13" s="475"/>
      <c r="CI13" s="475"/>
      <c r="CJ13" s="475"/>
      <c r="CK13" s="475"/>
      <c r="CL13" s="475"/>
      <c r="CM13" s="475"/>
      <c r="CN13" s="475"/>
      <c r="CO13" s="475"/>
      <c r="CP13" s="475"/>
      <c r="CQ13" s="475"/>
      <c r="CR13" s="475"/>
      <c r="CS13" s="476"/>
      <c r="CT13" s="435">
        <v>4.2</v>
      </c>
      <c r="CU13" s="436"/>
      <c r="CV13" s="436"/>
      <c r="CW13" s="436"/>
      <c r="CX13" s="436"/>
      <c r="CY13" s="436"/>
      <c r="CZ13" s="436"/>
      <c r="DA13" s="437"/>
      <c r="DB13" s="435">
        <v>4.5999999999999996</v>
      </c>
      <c r="DC13" s="436"/>
      <c r="DD13" s="436"/>
      <c r="DE13" s="436"/>
      <c r="DF13" s="436"/>
      <c r="DG13" s="436"/>
      <c r="DH13" s="436"/>
      <c r="DI13" s="437"/>
      <c r="DJ13" s="185"/>
      <c r="DK13" s="185"/>
      <c r="DL13" s="185"/>
      <c r="DM13" s="185"/>
      <c r="DN13" s="185"/>
      <c r="DO13" s="185"/>
    </row>
    <row r="14" spans="1:119" ht="18.75" customHeight="1" thickBot="1" x14ac:dyDescent="0.2">
      <c r="A14" s="186"/>
      <c r="B14" s="584"/>
      <c r="C14" s="585"/>
      <c r="D14" s="585"/>
      <c r="E14" s="585"/>
      <c r="F14" s="585"/>
      <c r="G14" s="585"/>
      <c r="H14" s="585"/>
      <c r="I14" s="585"/>
      <c r="J14" s="585"/>
      <c r="K14" s="586"/>
      <c r="L14" s="558" t="s">
        <v>145</v>
      </c>
      <c r="M14" s="599"/>
      <c r="N14" s="599"/>
      <c r="O14" s="599"/>
      <c r="P14" s="599"/>
      <c r="Q14" s="600"/>
      <c r="R14" s="568">
        <v>311608</v>
      </c>
      <c r="S14" s="569"/>
      <c r="T14" s="569"/>
      <c r="U14" s="569"/>
      <c r="V14" s="570"/>
      <c r="W14" s="571"/>
      <c r="X14" s="481"/>
      <c r="Y14" s="481"/>
      <c r="Z14" s="481"/>
      <c r="AA14" s="481"/>
      <c r="AB14" s="482"/>
      <c r="AC14" s="561">
        <v>0.7</v>
      </c>
      <c r="AD14" s="562"/>
      <c r="AE14" s="562"/>
      <c r="AF14" s="562"/>
      <c r="AG14" s="563"/>
      <c r="AH14" s="561">
        <v>0.7</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146</v>
      </c>
      <c r="CE14" s="472"/>
      <c r="CF14" s="472"/>
      <c r="CG14" s="472"/>
      <c r="CH14" s="472"/>
      <c r="CI14" s="472"/>
      <c r="CJ14" s="472"/>
      <c r="CK14" s="472"/>
      <c r="CL14" s="472"/>
      <c r="CM14" s="472"/>
      <c r="CN14" s="472"/>
      <c r="CO14" s="472"/>
      <c r="CP14" s="472"/>
      <c r="CQ14" s="472"/>
      <c r="CR14" s="472"/>
      <c r="CS14" s="473"/>
      <c r="CT14" s="572">
        <v>33.200000000000003</v>
      </c>
      <c r="CU14" s="573"/>
      <c r="CV14" s="573"/>
      <c r="CW14" s="573"/>
      <c r="CX14" s="573"/>
      <c r="CY14" s="573"/>
      <c r="CZ14" s="573"/>
      <c r="DA14" s="574"/>
      <c r="DB14" s="572">
        <v>44.5</v>
      </c>
      <c r="DC14" s="573"/>
      <c r="DD14" s="573"/>
      <c r="DE14" s="573"/>
      <c r="DF14" s="573"/>
      <c r="DG14" s="573"/>
      <c r="DH14" s="573"/>
      <c r="DI14" s="574"/>
      <c r="DJ14" s="185"/>
      <c r="DK14" s="185"/>
      <c r="DL14" s="185"/>
      <c r="DM14" s="185"/>
      <c r="DN14" s="185"/>
      <c r="DO14" s="185"/>
    </row>
    <row r="15" spans="1:119" ht="18.75" customHeight="1" x14ac:dyDescent="0.15">
      <c r="A15" s="186"/>
      <c r="B15" s="584"/>
      <c r="C15" s="585"/>
      <c r="D15" s="585"/>
      <c r="E15" s="585"/>
      <c r="F15" s="585"/>
      <c r="G15" s="585"/>
      <c r="H15" s="585"/>
      <c r="I15" s="585"/>
      <c r="J15" s="585"/>
      <c r="K15" s="586"/>
      <c r="L15" s="196"/>
      <c r="M15" s="565" t="s">
        <v>147</v>
      </c>
      <c r="N15" s="566"/>
      <c r="O15" s="566"/>
      <c r="P15" s="566"/>
      <c r="Q15" s="567"/>
      <c r="R15" s="568">
        <v>304650</v>
      </c>
      <c r="S15" s="569"/>
      <c r="T15" s="569"/>
      <c r="U15" s="569"/>
      <c r="V15" s="570"/>
      <c r="W15" s="556" t="s">
        <v>148</v>
      </c>
      <c r="X15" s="478"/>
      <c r="Y15" s="478"/>
      <c r="Z15" s="478"/>
      <c r="AA15" s="478"/>
      <c r="AB15" s="479"/>
      <c r="AC15" s="441">
        <v>43101</v>
      </c>
      <c r="AD15" s="442"/>
      <c r="AE15" s="442"/>
      <c r="AF15" s="442"/>
      <c r="AG15" s="443"/>
      <c r="AH15" s="441">
        <v>42223</v>
      </c>
      <c r="AI15" s="442"/>
      <c r="AJ15" s="442"/>
      <c r="AK15" s="442"/>
      <c r="AL15" s="444"/>
      <c r="AM15" s="534"/>
      <c r="AN15" s="439"/>
      <c r="AO15" s="439"/>
      <c r="AP15" s="439"/>
      <c r="AQ15" s="439"/>
      <c r="AR15" s="439"/>
      <c r="AS15" s="439"/>
      <c r="AT15" s="440"/>
      <c r="AU15" s="522"/>
      <c r="AV15" s="523"/>
      <c r="AW15" s="523"/>
      <c r="AX15" s="523"/>
      <c r="AY15" s="457" t="s">
        <v>149</v>
      </c>
      <c r="AZ15" s="458"/>
      <c r="BA15" s="458"/>
      <c r="BB15" s="458"/>
      <c r="BC15" s="458"/>
      <c r="BD15" s="458"/>
      <c r="BE15" s="458"/>
      <c r="BF15" s="458"/>
      <c r="BG15" s="458"/>
      <c r="BH15" s="458"/>
      <c r="BI15" s="458"/>
      <c r="BJ15" s="458"/>
      <c r="BK15" s="458"/>
      <c r="BL15" s="458"/>
      <c r="BM15" s="459"/>
      <c r="BN15" s="460">
        <v>42453273</v>
      </c>
      <c r="BO15" s="461"/>
      <c r="BP15" s="461"/>
      <c r="BQ15" s="461"/>
      <c r="BR15" s="461"/>
      <c r="BS15" s="461"/>
      <c r="BT15" s="461"/>
      <c r="BU15" s="462"/>
      <c r="BV15" s="460">
        <v>41942316</v>
      </c>
      <c r="BW15" s="461"/>
      <c r="BX15" s="461"/>
      <c r="BY15" s="461"/>
      <c r="BZ15" s="461"/>
      <c r="CA15" s="461"/>
      <c r="CB15" s="461"/>
      <c r="CC15" s="462"/>
      <c r="CD15" s="575" t="s">
        <v>150</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84"/>
      <c r="C16" s="585"/>
      <c r="D16" s="585"/>
      <c r="E16" s="585"/>
      <c r="F16" s="585"/>
      <c r="G16" s="585"/>
      <c r="H16" s="585"/>
      <c r="I16" s="585"/>
      <c r="J16" s="585"/>
      <c r="K16" s="586"/>
      <c r="L16" s="558" t="s">
        <v>151</v>
      </c>
      <c r="M16" s="559"/>
      <c r="N16" s="559"/>
      <c r="O16" s="559"/>
      <c r="P16" s="559"/>
      <c r="Q16" s="560"/>
      <c r="R16" s="553" t="s">
        <v>152</v>
      </c>
      <c r="S16" s="554"/>
      <c r="T16" s="554"/>
      <c r="U16" s="554"/>
      <c r="V16" s="555"/>
      <c r="W16" s="571"/>
      <c r="X16" s="481"/>
      <c r="Y16" s="481"/>
      <c r="Z16" s="481"/>
      <c r="AA16" s="481"/>
      <c r="AB16" s="482"/>
      <c r="AC16" s="561">
        <v>30.7</v>
      </c>
      <c r="AD16" s="562"/>
      <c r="AE16" s="562"/>
      <c r="AF16" s="562"/>
      <c r="AG16" s="563"/>
      <c r="AH16" s="561">
        <v>30.6</v>
      </c>
      <c r="AI16" s="562"/>
      <c r="AJ16" s="562"/>
      <c r="AK16" s="562"/>
      <c r="AL16" s="564"/>
      <c r="AM16" s="534"/>
      <c r="AN16" s="439"/>
      <c r="AO16" s="439"/>
      <c r="AP16" s="439"/>
      <c r="AQ16" s="439"/>
      <c r="AR16" s="439"/>
      <c r="AS16" s="439"/>
      <c r="AT16" s="440"/>
      <c r="AU16" s="522"/>
      <c r="AV16" s="523"/>
      <c r="AW16" s="523"/>
      <c r="AX16" s="523"/>
      <c r="AY16" s="445" t="s">
        <v>153</v>
      </c>
      <c r="AZ16" s="446"/>
      <c r="BA16" s="446"/>
      <c r="BB16" s="446"/>
      <c r="BC16" s="446"/>
      <c r="BD16" s="446"/>
      <c r="BE16" s="446"/>
      <c r="BF16" s="446"/>
      <c r="BG16" s="446"/>
      <c r="BH16" s="446"/>
      <c r="BI16" s="446"/>
      <c r="BJ16" s="446"/>
      <c r="BK16" s="446"/>
      <c r="BL16" s="446"/>
      <c r="BM16" s="447"/>
      <c r="BN16" s="465">
        <v>43236605</v>
      </c>
      <c r="BO16" s="466"/>
      <c r="BP16" s="466"/>
      <c r="BQ16" s="466"/>
      <c r="BR16" s="466"/>
      <c r="BS16" s="466"/>
      <c r="BT16" s="466"/>
      <c r="BU16" s="467"/>
      <c r="BV16" s="465">
        <v>42817139</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
      <c r="A17" s="186"/>
      <c r="B17" s="587"/>
      <c r="C17" s="588"/>
      <c r="D17" s="588"/>
      <c r="E17" s="588"/>
      <c r="F17" s="588"/>
      <c r="G17" s="588"/>
      <c r="H17" s="588"/>
      <c r="I17" s="588"/>
      <c r="J17" s="588"/>
      <c r="K17" s="589"/>
      <c r="L17" s="201"/>
      <c r="M17" s="550" t="s">
        <v>154</v>
      </c>
      <c r="N17" s="551"/>
      <c r="O17" s="551"/>
      <c r="P17" s="551"/>
      <c r="Q17" s="552"/>
      <c r="R17" s="553" t="s">
        <v>155</v>
      </c>
      <c r="S17" s="554"/>
      <c r="T17" s="554"/>
      <c r="U17" s="554"/>
      <c r="V17" s="555"/>
      <c r="W17" s="556" t="s">
        <v>156</v>
      </c>
      <c r="X17" s="478"/>
      <c r="Y17" s="478"/>
      <c r="Z17" s="478"/>
      <c r="AA17" s="478"/>
      <c r="AB17" s="479"/>
      <c r="AC17" s="441">
        <v>96234</v>
      </c>
      <c r="AD17" s="442"/>
      <c r="AE17" s="442"/>
      <c r="AF17" s="442"/>
      <c r="AG17" s="443"/>
      <c r="AH17" s="441">
        <v>95032</v>
      </c>
      <c r="AI17" s="442"/>
      <c r="AJ17" s="442"/>
      <c r="AK17" s="442"/>
      <c r="AL17" s="444"/>
      <c r="AM17" s="534"/>
      <c r="AN17" s="439"/>
      <c r="AO17" s="439"/>
      <c r="AP17" s="439"/>
      <c r="AQ17" s="439"/>
      <c r="AR17" s="439"/>
      <c r="AS17" s="439"/>
      <c r="AT17" s="440"/>
      <c r="AU17" s="522"/>
      <c r="AV17" s="523"/>
      <c r="AW17" s="523"/>
      <c r="AX17" s="523"/>
      <c r="AY17" s="445" t="s">
        <v>157</v>
      </c>
      <c r="AZ17" s="446"/>
      <c r="BA17" s="446"/>
      <c r="BB17" s="446"/>
      <c r="BC17" s="446"/>
      <c r="BD17" s="446"/>
      <c r="BE17" s="446"/>
      <c r="BF17" s="446"/>
      <c r="BG17" s="446"/>
      <c r="BH17" s="446"/>
      <c r="BI17" s="446"/>
      <c r="BJ17" s="446"/>
      <c r="BK17" s="446"/>
      <c r="BL17" s="446"/>
      <c r="BM17" s="447"/>
      <c r="BN17" s="465">
        <v>54564305</v>
      </c>
      <c r="BO17" s="466"/>
      <c r="BP17" s="466"/>
      <c r="BQ17" s="466"/>
      <c r="BR17" s="466"/>
      <c r="BS17" s="466"/>
      <c r="BT17" s="466"/>
      <c r="BU17" s="467"/>
      <c r="BV17" s="465">
        <v>53892480</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
      <c r="A18" s="186"/>
      <c r="B18" s="527" t="s">
        <v>158</v>
      </c>
      <c r="C18" s="528"/>
      <c r="D18" s="528"/>
      <c r="E18" s="529"/>
      <c r="F18" s="529"/>
      <c r="G18" s="529"/>
      <c r="H18" s="529"/>
      <c r="I18" s="529"/>
      <c r="J18" s="529"/>
      <c r="K18" s="529"/>
      <c r="L18" s="530">
        <v>92.78</v>
      </c>
      <c r="M18" s="530"/>
      <c r="N18" s="530"/>
      <c r="O18" s="530"/>
      <c r="P18" s="530"/>
      <c r="Q18" s="530"/>
      <c r="R18" s="531"/>
      <c r="S18" s="531"/>
      <c r="T18" s="531"/>
      <c r="U18" s="531"/>
      <c r="V18" s="532"/>
      <c r="W18" s="546"/>
      <c r="X18" s="547"/>
      <c r="Y18" s="547"/>
      <c r="Z18" s="547"/>
      <c r="AA18" s="547"/>
      <c r="AB18" s="557"/>
      <c r="AC18" s="429">
        <v>68.599999999999994</v>
      </c>
      <c r="AD18" s="430"/>
      <c r="AE18" s="430"/>
      <c r="AF18" s="430"/>
      <c r="AG18" s="533"/>
      <c r="AH18" s="429">
        <v>68.8</v>
      </c>
      <c r="AI18" s="430"/>
      <c r="AJ18" s="430"/>
      <c r="AK18" s="430"/>
      <c r="AL18" s="431"/>
      <c r="AM18" s="534"/>
      <c r="AN18" s="439"/>
      <c r="AO18" s="439"/>
      <c r="AP18" s="439"/>
      <c r="AQ18" s="439"/>
      <c r="AR18" s="439"/>
      <c r="AS18" s="439"/>
      <c r="AT18" s="440"/>
      <c r="AU18" s="522"/>
      <c r="AV18" s="523"/>
      <c r="AW18" s="523"/>
      <c r="AX18" s="523"/>
      <c r="AY18" s="445" t="s">
        <v>159</v>
      </c>
      <c r="AZ18" s="446"/>
      <c r="BA18" s="446"/>
      <c r="BB18" s="446"/>
      <c r="BC18" s="446"/>
      <c r="BD18" s="446"/>
      <c r="BE18" s="446"/>
      <c r="BF18" s="446"/>
      <c r="BG18" s="446"/>
      <c r="BH18" s="446"/>
      <c r="BI18" s="446"/>
      <c r="BJ18" s="446"/>
      <c r="BK18" s="446"/>
      <c r="BL18" s="446"/>
      <c r="BM18" s="447"/>
      <c r="BN18" s="465">
        <v>54964772</v>
      </c>
      <c r="BO18" s="466"/>
      <c r="BP18" s="466"/>
      <c r="BQ18" s="466"/>
      <c r="BR18" s="466"/>
      <c r="BS18" s="466"/>
      <c r="BT18" s="466"/>
      <c r="BU18" s="467"/>
      <c r="BV18" s="465">
        <v>54072373</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
      <c r="A19" s="186"/>
      <c r="B19" s="527" t="s">
        <v>160</v>
      </c>
      <c r="C19" s="528"/>
      <c r="D19" s="528"/>
      <c r="E19" s="529"/>
      <c r="F19" s="529"/>
      <c r="G19" s="529"/>
      <c r="H19" s="529"/>
      <c r="I19" s="529"/>
      <c r="J19" s="529"/>
      <c r="K19" s="529"/>
      <c r="L19" s="535">
        <v>3304</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161</v>
      </c>
      <c r="AZ19" s="446"/>
      <c r="BA19" s="446"/>
      <c r="BB19" s="446"/>
      <c r="BC19" s="446"/>
      <c r="BD19" s="446"/>
      <c r="BE19" s="446"/>
      <c r="BF19" s="446"/>
      <c r="BG19" s="446"/>
      <c r="BH19" s="446"/>
      <c r="BI19" s="446"/>
      <c r="BJ19" s="446"/>
      <c r="BK19" s="446"/>
      <c r="BL19" s="446"/>
      <c r="BM19" s="447"/>
      <c r="BN19" s="465">
        <v>67597725</v>
      </c>
      <c r="BO19" s="466"/>
      <c r="BP19" s="466"/>
      <c r="BQ19" s="466"/>
      <c r="BR19" s="466"/>
      <c r="BS19" s="466"/>
      <c r="BT19" s="466"/>
      <c r="BU19" s="467"/>
      <c r="BV19" s="465">
        <v>66549976</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
      <c r="A20" s="186"/>
      <c r="B20" s="527" t="s">
        <v>162</v>
      </c>
      <c r="C20" s="528"/>
      <c r="D20" s="528"/>
      <c r="E20" s="529"/>
      <c r="F20" s="529"/>
      <c r="G20" s="529"/>
      <c r="H20" s="529"/>
      <c r="I20" s="529"/>
      <c r="J20" s="529"/>
      <c r="K20" s="529"/>
      <c r="L20" s="535">
        <v>124291</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15">
      <c r="A21" s="186"/>
      <c r="B21" s="524" t="s">
        <v>163</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
      <c r="A22" s="186"/>
      <c r="B22" s="494" t="s">
        <v>164</v>
      </c>
      <c r="C22" s="495"/>
      <c r="D22" s="496"/>
      <c r="E22" s="503" t="s">
        <v>1</v>
      </c>
      <c r="F22" s="478"/>
      <c r="G22" s="478"/>
      <c r="H22" s="478"/>
      <c r="I22" s="478"/>
      <c r="J22" s="478"/>
      <c r="K22" s="479"/>
      <c r="L22" s="503" t="s">
        <v>165</v>
      </c>
      <c r="M22" s="478"/>
      <c r="N22" s="478"/>
      <c r="O22" s="478"/>
      <c r="P22" s="479"/>
      <c r="Q22" s="488" t="s">
        <v>166</v>
      </c>
      <c r="R22" s="489"/>
      <c r="S22" s="489"/>
      <c r="T22" s="489"/>
      <c r="U22" s="489"/>
      <c r="V22" s="504"/>
      <c r="W22" s="506" t="s">
        <v>167</v>
      </c>
      <c r="X22" s="495"/>
      <c r="Y22" s="496"/>
      <c r="Z22" s="503" t="s">
        <v>1</v>
      </c>
      <c r="AA22" s="478"/>
      <c r="AB22" s="478"/>
      <c r="AC22" s="478"/>
      <c r="AD22" s="478"/>
      <c r="AE22" s="478"/>
      <c r="AF22" s="478"/>
      <c r="AG22" s="479"/>
      <c r="AH22" s="477" t="s">
        <v>168</v>
      </c>
      <c r="AI22" s="478"/>
      <c r="AJ22" s="478"/>
      <c r="AK22" s="478"/>
      <c r="AL22" s="479"/>
      <c r="AM22" s="477" t="s">
        <v>169</v>
      </c>
      <c r="AN22" s="483"/>
      <c r="AO22" s="483"/>
      <c r="AP22" s="483"/>
      <c r="AQ22" s="483"/>
      <c r="AR22" s="484"/>
      <c r="AS22" s="488" t="s">
        <v>166</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15">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170</v>
      </c>
      <c r="AZ23" s="458"/>
      <c r="BA23" s="458"/>
      <c r="BB23" s="458"/>
      <c r="BC23" s="458"/>
      <c r="BD23" s="458"/>
      <c r="BE23" s="458"/>
      <c r="BF23" s="458"/>
      <c r="BG23" s="458"/>
      <c r="BH23" s="458"/>
      <c r="BI23" s="458"/>
      <c r="BJ23" s="458"/>
      <c r="BK23" s="458"/>
      <c r="BL23" s="458"/>
      <c r="BM23" s="459"/>
      <c r="BN23" s="465">
        <v>79765833</v>
      </c>
      <c r="BO23" s="466"/>
      <c r="BP23" s="466"/>
      <c r="BQ23" s="466"/>
      <c r="BR23" s="466"/>
      <c r="BS23" s="466"/>
      <c r="BT23" s="466"/>
      <c r="BU23" s="467"/>
      <c r="BV23" s="465">
        <v>80121774</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
      <c r="A24" s="186"/>
      <c r="B24" s="497"/>
      <c r="C24" s="498"/>
      <c r="D24" s="499"/>
      <c r="E24" s="438" t="s">
        <v>171</v>
      </c>
      <c r="F24" s="439"/>
      <c r="G24" s="439"/>
      <c r="H24" s="439"/>
      <c r="I24" s="439"/>
      <c r="J24" s="439"/>
      <c r="K24" s="440"/>
      <c r="L24" s="441">
        <v>1</v>
      </c>
      <c r="M24" s="442"/>
      <c r="N24" s="442"/>
      <c r="O24" s="442"/>
      <c r="P24" s="443"/>
      <c r="Q24" s="441">
        <v>10720</v>
      </c>
      <c r="R24" s="442"/>
      <c r="S24" s="442"/>
      <c r="T24" s="442"/>
      <c r="U24" s="442"/>
      <c r="V24" s="443"/>
      <c r="W24" s="507"/>
      <c r="X24" s="498"/>
      <c r="Y24" s="499"/>
      <c r="Z24" s="438" t="s">
        <v>172</v>
      </c>
      <c r="AA24" s="439"/>
      <c r="AB24" s="439"/>
      <c r="AC24" s="439"/>
      <c r="AD24" s="439"/>
      <c r="AE24" s="439"/>
      <c r="AF24" s="439"/>
      <c r="AG24" s="440"/>
      <c r="AH24" s="441">
        <v>1818</v>
      </c>
      <c r="AI24" s="442"/>
      <c r="AJ24" s="442"/>
      <c r="AK24" s="442"/>
      <c r="AL24" s="443"/>
      <c r="AM24" s="441">
        <v>5203116</v>
      </c>
      <c r="AN24" s="442"/>
      <c r="AO24" s="442"/>
      <c r="AP24" s="442"/>
      <c r="AQ24" s="442"/>
      <c r="AR24" s="443"/>
      <c r="AS24" s="441">
        <v>2862</v>
      </c>
      <c r="AT24" s="442"/>
      <c r="AU24" s="442"/>
      <c r="AV24" s="442"/>
      <c r="AW24" s="442"/>
      <c r="AX24" s="444"/>
      <c r="AY24" s="432" t="s">
        <v>173</v>
      </c>
      <c r="AZ24" s="433"/>
      <c r="BA24" s="433"/>
      <c r="BB24" s="433"/>
      <c r="BC24" s="433"/>
      <c r="BD24" s="433"/>
      <c r="BE24" s="433"/>
      <c r="BF24" s="433"/>
      <c r="BG24" s="433"/>
      <c r="BH24" s="433"/>
      <c r="BI24" s="433"/>
      <c r="BJ24" s="433"/>
      <c r="BK24" s="433"/>
      <c r="BL24" s="433"/>
      <c r="BM24" s="434"/>
      <c r="BN24" s="465">
        <v>44735357</v>
      </c>
      <c r="BO24" s="466"/>
      <c r="BP24" s="466"/>
      <c r="BQ24" s="466"/>
      <c r="BR24" s="466"/>
      <c r="BS24" s="466"/>
      <c r="BT24" s="466"/>
      <c r="BU24" s="467"/>
      <c r="BV24" s="465">
        <v>45835832</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15">
      <c r="A25" s="186"/>
      <c r="B25" s="497"/>
      <c r="C25" s="498"/>
      <c r="D25" s="499"/>
      <c r="E25" s="438" t="s">
        <v>174</v>
      </c>
      <c r="F25" s="439"/>
      <c r="G25" s="439"/>
      <c r="H25" s="439"/>
      <c r="I25" s="439"/>
      <c r="J25" s="439"/>
      <c r="K25" s="440"/>
      <c r="L25" s="441">
        <v>2</v>
      </c>
      <c r="M25" s="442"/>
      <c r="N25" s="442"/>
      <c r="O25" s="442"/>
      <c r="P25" s="443"/>
      <c r="Q25" s="441">
        <v>8940</v>
      </c>
      <c r="R25" s="442"/>
      <c r="S25" s="442"/>
      <c r="T25" s="442"/>
      <c r="U25" s="442"/>
      <c r="V25" s="443"/>
      <c r="W25" s="507"/>
      <c r="X25" s="498"/>
      <c r="Y25" s="499"/>
      <c r="Z25" s="438" t="s">
        <v>175</v>
      </c>
      <c r="AA25" s="439"/>
      <c r="AB25" s="439"/>
      <c r="AC25" s="439"/>
      <c r="AD25" s="439"/>
      <c r="AE25" s="439"/>
      <c r="AF25" s="439"/>
      <c r="AG25" s="440"/>
      <c r="AH25" s="441">
        <v>310</v>
      </c>
      <c r="AI25" s="442"/>
      <c r="AJ25" s="442"/>
      <c r="AK25" s="442"/>
      <c r="AL25" s="443"/>
      <c r="AM25" s="441">
        <v>887220</v>
      </c>
      <c r="AN25" s="442"/>
      <c r="AO25" s="442"/>
      <c r="AP25" s="442"/>
      <c r="AQ25" s="442"/>
      <c r="AR25" s="443"/>
      <c r="AS25" s="441">
        <v>2862</v>
      </c>
      <c r="AT25" s="442"/>
      <c r="AU25" s="442"/>
      <c r="AV25" s="442"/>
      <c r="AW25" s="442"/>
      <c r="AX25" s="444"/>
      <c r="AY25" s="457" t="s">
        <v>176</v>
      </c>
      <c r="AZ25" s="458"/>
      <c r="BA25" s="458"/>
      <c r="BB25" s="458"/>
      <c r="BC25" s="458"/>
      <c r="BD25" s="458"/>
      <c r="BE25" s="458"/>
      <c r="BF25" s="458"/>
      <c r="BG25" s="458"/>
      <c r="BH25" s="458"/>
      <c r="BI25" s="458"/>
      <c r="BJ25" s="458"/>
      <c r="BK25" s="458"/>
      <c r="BL25" s="458"/>
      <c r="BM25" s="459"/>
      <c r="BN25" s="460">
        <v>1332107</v>
      </c>
      <c r="BO25" s="461"/>
      <c r="BP25" s="461"/>
      <c r="BQ25" s="461"/>
      <c r="BR25" s="461"/>
      <c r="BS25" s="461"/>
      <c r="BT25" s="461"/>
      <c r="BU25" s="462"/>
      <c r="BV25" s="460">
        <v>1469239</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15">
      <c r="A26" s="186"/>
      <c r="B26" s="497"/>
      <c r="C26" s="498"/>
      <c r="D26" s="499"/>
      <c r="E26" s="438" t="s">
        <v>177</v>
      </c>
      <c r="F26" s="439"/>
      <c r="G26" s="439"/>
      <c r="H26" s="439"/>
      <c r="I26" s="439"/>
      <c r="J26" s="439"/>
      <c r="K26" s="440"/>
      <c r="L26" s="441">
        <v>1</v>
      </c>
      <c r="M26" s="442"/>
      <c r="N26" s="442"/>
      <c r="O26" s="442"/>
      <c r="P26" s="443"/>
      <c r="Q26" s="441">
        <v>7790</v>
      </c>
      <c r="R26" s="442"/>
      <c r="S26" s="442"/>
      <c r="T26" s="442"/>
      <c r="U26" s="442"/>
      <c r="V26" s="443"/>
      <c r="W26" s="507"/>
      <c r="X26" s="498"/>
      <c r="Y26" s="499"/>
      <c r="Z26" s="438" t="s">
        <v>178</v>
      </c>
      <c r="AA26" s="520"/>
      <c r="AB26" s="520"/>
      <c r="AC26" s="520"/>
      <c r="AD26" s="520"/>
      <c r="AE26" s="520"/>
      <c r="AF26" s="520"/>
      <c r="AG26" s="521"/>
      <c r="AH26" s="441">
        <v>200</v>
      </c>
      <c r="AI26" s="442"/>
      <c r="AJ26" s="442"/>
      <c r="AK26" s="442"/>
      <c r="AL26" s="443"/>
      <c r="AM26" s="441">
        <v>629400</v>
      </c>
      <c r="AN26" s="442"/>
      <c r="AO26" s="442"/>
      <c r="AP26" s="442"/>
      <c r="AQ26" s="442"/>
      <c r="AR26" s="443"/>
      <c r="AS26" s="441">
        <v>3147</v>
      </c>
      <c r="AT26" s="442"/>
      <c r="AU26" s="442"/>
      <c r="AV26" s="442"/>
      <c r="AW26" s="442"/>
      <c r="AX26" s="444"/>
      <c r="AY26" s="474" t="s">
        <v>179</v>
      </c>
      <c r="AZ26" s="475"/>
      <c r="BA26" s="475"/>
      <c r="BB26" s="475"/>
      <c r="BC26" s="475"/>
      <c r="BD26" s="475"/>
      <c r="BE26" s="475"/>
      <c r="BF26" s="475"/>
      <c r="BG26" s="475"/>
      <c r="BH26" s="475"/>
      <c r="BI26" s="475"/>
      <c r="BJ26" s="475"/>
      <c r="BK26" s="475"/>
      <c r="BL26" s="475"/>
      <c r="BM26" s="476"/>
      <c r="BN26" s="465" t="s">
        <v>180</v>
      </c>
      <c r="BO26" s="466"/>
      <c r="BP26" s="466"/>
      <c r="BQ26" s="466"/>
      <c r="BR26" s="466"/>
      <c r="BS26" s="466"/>
      <c r="BT26" s="466"/>
      <c r="BU26" s="467"/>
      <c r="BV26" s="465" t="s">
        <v>181</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
      <c r="A27" s="186"/>
      <c r="B27" s="497"/>
      <c r="C27" s="498"/>
      <c r="D27" s="499"/>
      <c r="E27" s="438" t="s">
        <v>182</v>
      </c>
      <c r="F27" s="439"/>
      <c r="G27" s="439"/>
      <c r="H27" s="439"/>
      <c r="I27" s="439"/>
      <c r="J27" s="439"/>
      <c r="K27" s="440"/>
      <c r="L27" s="441">
        <v>1</v>
      </c>
      <c r="M27" s="442"/>
      <c r="N27" s="442"/>
      <c r="O27" s="442"/>
      <c r="P27" s="443"/>
      <c r="Q27" s="441">
        <v>6460</v>
      </c>
      <c r="R27" s="442"/>
      <c r="S27" s="442"/>
      <c r="T27" s="442"/>
      <c r="U27" s="442"/>
      <c r="V27" s="443"/>
      <c r="W27" s="507"/>
      <c r="X27" s="498"/>
      <c r="Y27" s="499"/>
      <c r="Z27" s="438" t="s">
        <v>183</v>
      </c>
      <c r="AA27" s="439"/>
      <c r="AB27" s="439"/>
      <c r="AC27" s="439"/>
      <c r="AD27" s="439"/>
      <c r="AE27" s="439"/>
      <c r="AF27" s="439"/>
      <c r="AG27" s="440"/>
      <c r="AH27" s="441">
        <v>7</v>
      </c>
      <c r="AI27" s="442"/>
      <c r="AJ27" s="442"/>
      <c r="AK27" s="442"/>
      <c r="AL27" s="443"/>
      <c r="AM27" s="441">
        <v>28728</v>
      </c>
      <c r="AN27" s="442"/>
      <c r="AO27" s="442"/>
      <c r="AP27" s="442"/>
      <c r="AQ27" s="442"/>
      <c r="AR27" s="443"/>
      <c r="AS27" s="441">
        <v>4104</v>
      </c>
      <c r="AT27" s="442"/>
      <c r="AU27" s="442"/>
      <c r="AV27" s="442"/>
      <c r="AW27" s="442"/>
      <c r="AX27" s="444"/>
      <c r="AY27" s="471" t="s">
        <v>184</v>
      </c>
      <c r="AZ27" s="472"/>
      <c r="BA27" s="472"/>
      <c r="BB27" s="472"/>
      <c r="BC27" s="472"/>
      <c r="BD27" s="472"/>
      <c r="BE27" s="472"/>
      <c r="BF27" s="472"/>
      <c r="BG27" s="472"/>
      <c r="BH27" s="472"/>
      <c r="BI27" s="472"/>
      <c r="BJ27" s="472"/>
      <c r="BK27" s="472"/>
      <c r="BL27" s="472"/>
      <c r="BM27" s="473"/>
      <c r="BN27" s="468">
        <v>2050000</v>
      </c>
      <c r="BO27" s="469"/>
      <c r="BP27" s="469"/>
      <c r="BQ27" s="469"/>
      <c r="BR27" s="469"/>
      <c r="BS27" s="469"/>
      <c r="BT27" s="469"/>
      <c r="BU27" s="470"/>
      <c r="BV27" s="468">
        <v>2050000</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15">
      <c r="A28" s="186"/>
      <c r="B28" s="497"/>
      <c r="C28" s="498"/>
      <c r="D28" s="499"/>
      <c r="E28" s="438" t="s">
        <v>185</v>
      </c>
      <c r="F28" s="439"/>
      <c r="G28" s="439"/>
      <c r="H28" s="439"/>
      <c r="I28" s="439"/>
      <c r="J28" s="439"/>
      <c r="K28" s="440"/>
      <c r="L28" s="441">
        <v>1</v>
      </c>
      <c r="M28" s="442"/>
      <c r="N28" s="442"/>
      <c r="O28" s="442"/>
      <c r="P28" s="443"/>
      <c r="Q28" s="441">
        <v>5840</v>
      </c>
      <c r="R28" s="442"/>
      <c r="S28" s="442"/>
      <c r="T28" s="442"/>
      <c r="U28" s="442"/>
      <c r="V28" s="443"/>
      <c r="W28" s="507"/>
      <c r="X28" s="498"/>
      <c r="Y28" s="499"/>
      <c r="Z28" s="438" t="s">
        <v>186</v>
      </c>
      <c r="AA28" s="439"/>
      <c r="AB28" s="439"/>
      <c r="AC28" s="439"/>
      <c r="AD28" s="439"/>
      <c r="AE28" s="439"/>
      <c r="AF28" s="439"/>
      <c r="AG28" s="440"/>
      <c r="AH28" s="441" t="s">
        <v>180</v>
      </c>
      <c r="AI28" s="442"/>
      <c r="AJ28" s="442"/>
      <c r="AK28" s="442"/>
      <c r="AL28" s="443"/>
      <c r="AM28" s="441" t="s">
        <v>180</v>
      </c>
      <c r="AN28" s="442"/>
      <c r="AO28" s="442"/>
      <c r="AP28" s="442"/>
      <c r="AQ28" s="442"/>
      <c r="AR28" s="443"/>
      <c r="AS28" s="441" t="s">
        <v>180</v>
      </c>
      <c r="AT28" s="442"/>
      <c r="AU28" s="442"/>
      <c r="AV28" s="442"/>
      <c r="AW28" s="442"/>
      <c r="AX28" s="444"/>
      <c r="AY28" s="448" t="s">
        <v>187</v>
      </c>
      <c r="AZ28" s="449"/>
      <c r="BA28" s="449"/>
      <c r="BB28" s="450"/>
      <c r="BC28" s="457" t="s">
        <v>48</v>
      </c>
      <c r="BD28" s="458"/>
      <c r="BE28" s="458"/>
      <c r="BF28" s="458"/>
      <c r="BG28" s="458"/>
      <c r="BH28" s="458"/>
      <c r="BI28" s="458"/>
      <c r="BJ28" s="458"/>
      <c r="BK28" s="458"/>
      <c r="BL28" s="458"/>
      <c r="BM28" s="459"/>
      <c r="BN28" s="460">
        <v>8776867</v>
      </c>
      <c r="BO28" s="461"/>
      <c r="BP28" s="461"/>
      <c r="BQ28" s="461"/>
      <c r="BR28" s="461"/>
      <c r="BS28" s="461"/>
      <c r="BT28" s="461"/>
      <c r="BU28" s="462"/>
      <c r="BV28" s="460">
        <v>7686867</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15">
      <c r="A29" s="186"/>
      <c r="B29" s="497"/>
      <c r="C29" s="498"/>
      <c r="D29" s="499"/>
      <c r="E29" s="438" t="s">
        <v>188</v>
      </c>
      <c r="F29" s="439"/>
      <c r="G29" s="439"/>
      <c r="H29" s="439"/>
      <c r="I29" s="439"/>
      <c r="J29" s="439"/>
      <c r="K29" s="440"/>
      <c r="L29" s="441">
        <v>30</v>
      </c>
      <c r="M29" s="442"/>
      <c r="N29" s="442"/>
      <c r="O29" s="442"/>
      <c r="P29" s="443"/>
      <c r="Q29" s="441">
        <v>5360</v>
      </c>
      <c r="R29" s="442"/>
      <c r="S29" s="442"/>
      <c r="T29" s="442"/>
      <c r="U29" s="442"/>
      <c r="V29" s="443"/>
      <c r="W29" s="508"/>
      <c r="X29" s="509"/>
      <c r="Y29" s="510"/>
      <c r="Z29" s="438" t="s">
        <v>189</v>
      </c>
      <c r="AA29" s="439"/>
      <c r="AB29" s="439"/>
      <c r="AC29" s="439"/>
      <c r="AD29" s="439"/>
      <c r="AE29" s="439"/>
      <c r="AF29" s="439"/>
      <c r="AG29" s="440"/>
      <c r="AH29" s="441">
        <v>1825</v>
      </c>
      <c r="AI29" s="442"/>
      <c r="AJ29" s="442"/>
      <c r="AK29" s="442"/>
      <c r="AL29" s="443"/>
      <c r="AM29" s="441">
        <v>5231844</v>
      </c>
      <c r="AN29" s="442"/>
      <c r="AO29" s="442"/>
      <c r="AP29" s="442"/>
      <c r="AQ29" s="442"/>
      <c r="AR29" s="443"/>
      <c r="AS29" s="441">
        <v>2867</v>
      </c>
      <c r="AT29" s="442"/>
      <c r="AU29" s="442"/>
      <c r="AV29" s="442"/>
      <c r="AW29" s="442"/>
      <c r="AX29" s="444"/>
      <c r="AY29" s="451"/>
      <c r="AZ29" s="452"/>
      <c r="BA29" s="452"/>
      <c r="BB29" s="453"/>
      <c r="BC29" s="445" t="s">
        <v>190</v>
      </c>
      <c r="BD29" s="446"/>
      <c r="BE29" s="446"/>
      <c r="BF29" s="446"/>
      <c r="BG29" s="446"/>
      <c r="BH29" s="446"/>
      <c r="BI29" s="446"/>
      <c r="BJ29" s="446"/>
      <c r="BK29" s="446"/>
      <c r="BL29" s="446"/>
      <c r="BM29" s="447"/>
      <c r="BN29" s="465">
        <v>96260</v>
      </c>
      <c r="BO29" s="466"/>
      <c r="BP29" s="466"/>
      <c r="BQ29" s="466"/>
      <c r="BR29" s="466"/>
      <c r="BS29" s="466"/>
      <c r="BT29" s="466"/>
      <c r="BU29" s="467"/>
      <c r="BV29" s="465">
        <v>155867</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191</v>
      </c>
      <c r="X30" s="518"/>
      <c r="Y30" s="518"/>
      <c r="Z30" s="518"/>
      <c r="AA30" s="518"/>
      <c r="AB30" s="518"/>
      <c r="AC30" s="518"/>
      <c r="AD30" s="518"/>
      <c r="AE30" s="518"/>
      <c r="AF30" s="518"/>
      <c r="AG30" s="519"/>
      <c r="AH30" s="429">
        <v>101.3</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50</v>
      </c>
      <c r="BD30" s="433"/>
      <c r="BE30" s="433"/>
      <c r="BF30" s="433"/>
      <c r="BG30" s="433"/>
      <c r="BH30" s="433"/>
      <c r="BI30" s="433"/>
      <c r="BJ30" s="433"/>
      <c r="BK30" s="433"/>
      <c r="BL30" s="433"/>
      <c r="BM30" s="434"/>
      <c r="BN30" s="468">
        <v>3139378</v>
      </c>
      <c r="BO30" s="469"/>
      <c r="BP30" s="469"/>
      <c r="BQ30" s="469"/>
      <c r="BR30" s="469"/>
      <c r="BS30" s="469"/>
      <c r="BT30" s="469"/>
      <c r="BU30" s="470"/>
      <c r="BV30" s="468">
        <v>2812955</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192</v>
      </c>
      <c r="D32" s="213"/>
      <c r="E32" s="213"/>
      <c r="F32" s="210"/>
      <c r="G32" s="210"/>
      <c r="H32" s="210"/>
      <c r="I32" s="210"/>
      <c r="J32" s="210"/>
      <c r="K32" s="210"/>
      <c r="L32" s="210"/>
      <c r="M32" s="210"/>
      <c r="N32" s="210"/>
      <c r="O32" s="210"/>
      <c r="P32" s="210"/>
      <c r="Q32" s="210"/>
      <c r="R32" s="210"/>
      <c r="S32" s="210"/>
      <c r="T32" s="210"/>
      <c r="U32" s="210" t="s">
        <v>193</v>
      </c>
      <c r="V32" s="210"/>
      <c r="W32" s="210"/>
      <c r="X32" s="210"/>
      <c r="Y32" s="210"/>
      <c r="Z32" s="210"/>
      <c r="AA32" s="210"/>
      <c r="AB32" s="210"/>
      <c r="AC32" s="210"/>
      <c r="AD32" s="210"/>
      <c r="AE32" s="210"/>
      <c r="AF32" s="210"/>
      <c r="AG32" s="210"/>
      <c r="AH32" s="210"/>
      <c r="AI32" s="210"/>
      <c r="AJ32" s="210"/>
      <c r="AK32" s="210"/>
      <c r="AL32" s="210"/>
      <c r="AM32" s="214" t="s">
        <v>194</v>
      </c>
      <c r="AN32" s="210"/>
      <c r="AO32" s="210"/>
      <c r="AP32" s="210"/>
      <c r="AQ32" s="210"/>
      <c r="AR32" s="210"/>
      <c r="AS32" s="214"/>
      <c r="AT32" s="214"/>
      <c r="AU32" s="214"/>
      <c r="AV32" s="214"/>
      <c r="AW32" s="214"/>
      <c r="AX32" s="214"/>
      <c r="AY32" s="214"/>
      <c r="AZ32" s="214"/>
      <c r="BA32" s="214"/>
      <c r="BB32" s="210"/>
      <c r="BC32" s="214"/>
      <c r="BD32" s="210"/>
      <c r="BE32" s="214" t="s">
        <v>195</v>
      </c>
      <c r="BF32" s="210"/>
      <c r="BG32" s="210"/>
      <c r="BH32" s="210"/>
      <c r="BI32" s="210"/>
      <c r="BJ32" s="214"/>
      <c r="BK32" s="214"/>
      <c r="BL32" s="214"/>
      <c r="BM32" s="214"/>
      <c r="BN32" s="214"/>
      <c r="BO32" s="214"/>
      <c r="BP32" s="214"/>
      <c r="BQ32" s="214"/>
      <c r="BR32" s="210"/>
      <c r="BS32" s="210"/>
      <c r="BT32" s="210"/>
      <c r="BU32" s="210"/>
      <c r="BV32" s="210"/>
      <c r="BW32" s="210" t="s">
        <v>196</v>
      </c>
      <c r="BX32" s="210"/>
      <c r="BY32" s="210"/>
      <c r="BZ32" s="210"/>
      <c r="CA32" s="210"/>
      <c r="CB32" s="214"/>
      <c r="CC32" s="214"/>
      <c r="CD32" s="214"/>
      <c r="CE32" s="214"/>
      <c r="CF32" s="214"/>
      <c r="CG32" s="214"/>
      <c r="CH32" s="214"/>
      <c r="CI32" s="214"/>
      <c r="CJ32" s="214"/>
      <c r="CK32" s="214"/>
      <c r="CL32" s="214"/>
      <c r="CM32" s="214"/>
      <c r="CN32" s="214"/>
      <c r="CO32" s="214" t="s">
        <v>197</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28" t="s">
        <v>198</v>
      </c>
      <c r="D33" s="428"/>
      <c r="E33" s="427" t="s">
        <v>199</v>
      </c>
      <c r="F33" s="427"/>
      <c r="G33" s="427"/>
      <c r="H33" s="427"/>
      <c r="I33" s="427"/>
      <c r="J33" s="427"/>
      <c r="K33" s="427"/>
      <c r="L33" s="427"/>
      <c r="M33" s="427"/>
      <c r="N33" s="427"/>
      <c r="O33" s="427"/>
      <c r="P33" s="427"/>
      <c r="Q33" s="427"/>
      <c r="R33" s="427"/>
      <c r="S33" s="427"/>
      <c r="T33" s="215"/>
      <c r="U33" s="428" t="s">
        <v>200</v>
      </c>
      <c r="V33" s="428"/>
      <c r="W33" s="427" t="s">
        <v>199</v>
      </c>
      <c r="X33" s="427"/>
      <c r="Y33" s="427"/>
      <c r="Z33" s="427"/>
      <c r="AA33" s="427"/>
      <c r="AB33" s="427"/>
      <c r="AC33" s="427"/>
      <c r="AD33" s="427"/>
      <c r="AE33" s="427"/>
      <c r="AF33" s="427"/>
      <c r="AG33" s="427"/>
      <c r="AH33" s="427"/>
      <c r="AI33" s="427"/>
      <c r="AJ33" s="427"/>
      <c r="AK33" s="427"/>
      <c r="AL33" s="215"/>
      <c r="AM33" s="428" t="s">
        <v>198</v>
      </c>
      <c r="AN33" s="428"/>
      <c r="AO33" s="427" t="s">
        <v>199</v>
      </c>
      <c r="AP33" s="427"/>
      <c r="AQ33" s="427"/>
      <c r="AR33" s="427"/>
      <c r="AS33" s="427"/>
      <c r="AT33" s="427"/>
      <c r="AU33" s="427"/>
      <c r="AV33" s="427"/>
      <c r="AW33" s="427"/>
      <c r="AX33" s="427"/>
      <c r="AY33" s="427"/>
      <c r="AZ33" s="427"/>
      <c r="BA33" s="427"/>
      <c r="BB33" s="427"/>
      <c r="BC33" s="427"/>
      <c r="BD33" s="216"/>
      <c r="BE33" s="427" t="s">
        <v>201</v>
      </c>
      <c r="BF33" s="427"/>
      <c r="BG33" s="427" t="s">
        <v>202</v>
      </c>
      <c r="BH33" s="427"/>
      <c r="BI33" s="427"/>
      <c r="BJ33" s="427"/>
      <c r="BK33" s="427"/>
      <c r="BL33" s="427"/>
      <c r="BM33" s="427"/>
      <c r="BN33" s="427"/>
      <c r="BO33" s="427"/>
      <c r="BP33" s="427"/>
      <c r="BQ33" s="427"/>
      <c r="BR33" s="427"/>
      <c r="BS33" s="427"/>
      <c r="BT33" s="427"/>
      <c r="BU33" s="427"/>
      <c r="BV33" s="216"/>
      <c r="BW33" s="428" t="s">
        <v>201</v>
      </c>
      <c r="BX33" s="428"/>
      <c r="BY33" s="427" t="s">
        <v>203</v>
      </c>
      <c r="BZ33" s="427"/>
      <c r="CA33" s="427"/>
      <c r="CB33" s="427"/>
      <c r="CC33" s="427"/>
      <c r="CD33" s="427"/>
      <c r="CE33" s="427"/>
      <c r="CF33" s="427"/>
      <c r="CG33" s="427"/>
      <c r="CH33" s="427"/>
      <c r="CI33" s="427"/>
      <c r="CJ33" s="427"/>
      <c r="CK33" s="427"/>
      <c r="CL33" s="427"/>
      <c r="CM33" s="427"/>
      <c r="CN33" s="215"/>
      <c r="CO33" s="428" t="s">
        <v>200</v>
      </c>
      <c r="CP33" s="428"/>
      <c r="CQ33" s="427" t="s">
        <v>204</v>
      </c>
      <c r="CR33" s="427"/>
      <c r="CS33" s="427"/>
      <c r="CT33" s="427"/>
      <c r="CU33" s="427"/>
      <c r="CV33" s="427"/>
      <c r="CW33" s="427"/>
      <c r="CX33" s="427"/>
      <c r="CY33" s="427"/>
      <c r="CZ33" s="427"/>
      <c r="DA33" s="427"/>
      <c r="DB33" s="427"/>
      <c r="DC33" s="427"/>
      <c r="DD33" s="427"/>
      <c r="DE33" s="427"/>
      <c r="DF33" s="215"/>
      <c r="DG33" s="426" t="s">
        <v>205</v>
      </c>
      <c r="DH33" s="426"/>
      <c r="DI33" s="217"/>
      <c r="DJ33" s="185"/>
      <c r="DK33" s="185"/>
      <c r="DL33" s="185"/>
      <c r="DM33" s="185"/>
      <c r="DN33" s="185"/>
      <c r="DO33" s="185"/>
    </row>
    <row r="34" spans="1:119" ht="32.25" customHeight="1" x14ac:dyDescent="0.15">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5</v>
      </c>
      <c r="V34" s="424"/>
      <c r="W34" s="423" t="str">
        <f>IF('各会計、関係団体の財政状況及び健全化判断比率'!B28="","",'各会計、関係団体の財政状況及び健全化判断比率'!B28)</f>
        <v>春日井市国民健康保険事業特別会計</v>
      </c>
      <c r="X34" s="423"/>
      <c r="Y34" s="423"/>
      <c r="Z34" s="423"/>
      <c r="AA34" s="423"/>
      <c r="AB34" s="423"/>
      <c r="AC34" s="423"/>
      <c r="AD34" s="423"/>
      <c r="AE34" s="423"/>
      <c r="AF34" s="423"/>
      <c r="AG34" s="423"/>
      <c r="AH34" s="423"/>
      <c r="AI34" s="423"/>
      <c r="AJ34" s="423"/>
      <c r="AK34" s="423"/>
      <c r="AL34" s="213"/>
      <c r="AM34" s="424">
        <f>IF(AO34="","",MAX(C34:D43,U34:V43)+1)</f>
        <v>9</v>
      </c>
      <c r="AN34" s="424"/>
      <c r="AO34" s="423" t="str">
        <f>IF('各会計、関係団体の財政状況及び健全化判断比率'!B32="","",'各会計、関係団体の財政状況及び健全化判断比率'!B32)</f>
        <v>春日井市水道事業会計</v>
      </c>
      <c r="AP34" s="423"/>
      <c r="AQ34" s="423"/>
      <c r="AR34" s="423"/>
      <c r="AS34" s="423"/>
      <c r="AT34" s="423"/>
      <c r="AU34" s="423"/>
      <c r="AV34" s="423"/>
      <c r="AW34" s="423"/>
      <c r="AX34" s="423"/>
      <c r="AY34" s="423"/>
      <c r="AZ34" s="423"/>
      <c r="BA34" s="423"/>
      <c r="BB34" s="423"/>
      <c r="BC34" s="423"/>
      <c r="BD34" s="213"/>
      <c r="BE34" s="424">
        <f>IF(BG34="","",MAX(C34:D43,U34:V43,AM34:AN43)+1)</f>
        <v>12</v>
      </c>
      <c r="BF34" s="424"/>
      <c r="BG34" s="423" t="str">
        <f>IF('各会計、関係団体の財政状況及び健全化判断比率'!B35="","",'各会計、関係団体の財政状況及び健全化判断比率'!B35)</f>
        <v>春日井市大泉寺地区企業用地整備事業特別会計</v>
      </c>
      <c r="BH34" s="423"/>
      <c r="BI34" s="423"/>
      <c r="BJ34" s="423"/>
      <c r="BK34" s="423"/>
      <c r="BL34" s="423"/>
      <c r="BM34" s="423"/>
      <c r="BN34" s="423"/>
      <c r="BO34" s="423"/>
      <c r="BP34" s="423"/>
      <c r="BQ34" s="423"/>
      <c r="BR34" s="423"/>
      <c r="BS34" s="423"/>
      <c r="BT34" s="423"/>
      <c r="BU34" s="423"/>
      <c r="BV34" s="213"/>
      <c r="BW34" s="424">
        <f>IF(BY34="","",MAX(C34:D43,U34:V43,AM34:AN43,BE34:BF43)+1)</f>
        <v>13</v>
      </c>
      <c r="BX34" s="424"/>
      <c r="BY34" s="423" t="str">
        <f>IF('各会計、関係団体の財政状況及び健全化判断比率'!B68="","",'各会計、関係団体の財政状況及び健全化判断比率'!B68)</f>
        <v>尾張東部火葬場管理組合</v>
      </c>
      <c r="BZ34" s="423"/>
      <c r="CA34" s="423"/>
      <c r="CB34" s="423"/>
      <c r="CC34" s="423"/>
      <c r="CD34" s="423"/>
      <c r="CE34" s="423"/>
      <c r="CF34" s="423"/>
      <c r="CG34" s="423"/>
      <c r="CH34" s="423"/>
      <c r="CI34" s="423"/>
      <c r="CJ34" s="423"/>
      <c r="CK34" s="423"/>
      <c r="CL34" s="423"/>
      <c r="CM34" s="423"/>
      <c r="CN34" s="213"/>
      <c r="CO34" s="424">
        <f>IF(CQ34="","",MAX(C34:D43,U34:V43,AM34:AN43,BE34:BF43,BW34:BX43)+1)</f>
        <v>17</v>
      </c>
      <c r="CP34" s="424"/>
      <c r="CQ34" s="423" t="str">
        <f>IF('各会計、関係団体の財政状況及び健全化判断比率'!BS7="","",'各会計、関係団体の財政状況及び健全化判断比率'!BS7)</f>
        <v>かすがい市民文化財団</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x14ac:dyDescent="0.15">
      <c r="A35" s="186"/>
      <c r="B35" s="212"/>
      <c r="C35" s="424">
        <f>IF(E35="","",C34+1)</f>
        <v>2</v>
      </c>
      <c r="D35" s="424"/>
      <c r="E35" s="423" t="str">
        <f>IF('各会計、関係団体の財政状況及び健全化判断比率'!B8="","",'各会計、関係団体の財政状況及び健全化判断比率'!B8)</f>
        <v>春日井市公共用地先行取得事業特別会計</v>
      </c>
      <c r="F35" s="423"/>
      <c r="G35" s="423"/>
      <c r="H35" s="423"/>
      <c r="I35" s="423"/>
      <c r="J35" s="423"/>
      <c r="K35" s="423"/>
      <c r="L35" s="423"/>
      <c r="M35" s="423"/>
      <c r="N35" s="423"/>
      <c r="O35" s="423"/>
      <c r="P35" s="423"/>
      <c r="Q35" s="423"/>
      <c r="R35" s="423"/>
      <c r="S35" s="423"/>
      <c r="T35" s="213"/>
      <c r="U35" s="424">
        <f>IF(W35="","",U34+1)</f>
        <v>6</v>
      </c>
      <c r="V35" s="424"/>
      <c r="W35" s="423" t="str">
        <f>IF('各会計、関係団体の財政状況及び健全化判断比率'!B29="","",'各会計、関係団体の財政状況及び健全化判断比率'!B29)</f>
        <v>春日井市後期高齢者医療事業特別会計</v>
      </c>
      <c r="X35" s="423"/>
      <c r="Y35" s="423"/>
      <c r="Z35" s="423"/>
      <c r="AA35" s="423"/>
      <c r="AB35" s="423"/>
      <c r="AC35" s="423"/>
      <c r="AD35" s="423"/>
      <c r="AE35" s="423"/>
      <c r="AF35" s="423"/>
      <c r="AG35" s="423"/>
      <c r="AH35" s="423"/>
      <c r="AI35" s="423"/>
      <c r="AJ35" s="423"/>
      <c r="AK35" s="423"/>
      <c r="AL35" s="213"/>
      <c r="AM35" s="424">
        <f t="shared" ref="AM35:AM43" si="0">IF(AO35="","",AM34+1)</f>
        <v>10</v>
      </c>
      <c r="AN35" s="424"/>
      <c r="AO35" s="423" t="str">
        <f>IF('各会計、関係団体の財政状況及び健全化判断比率'!B33="","",'各会計、関係団体の財政状況及び健全化判断比率'!B33)</f>
        <v>春日井市春日井市民病院事業会計</v>
      </c>
      <c r="AP35" s="423"/>
      <c r="AQ35" s="423"/>
      <c r="AR35" s="423"/>
      <c r="AS35" s="423"/>
      <c r="AT35" s="423"/>
      <c r="AU35" s="423"/>
      <c r="AV35" s="423"/>
      <c r="AW35" s="423"/>
      <c r="AX35" s="423"/>
      <c r="AY35" s="423"/>
      <c r="AZ35" s="423"/>
      <c r="BA35" s="423"/>
      <c r="BB35" s="423"/>
      <c r="BC35" s="423"/>
      <c r="BD35" s="213"/>
      <c r="BE35" s="424" t="str">
        <f t="shared" ref="BE35:BE43" si="1">IF(BG35="","",BE34+1)</f>
        <v/>
      </c>
      <c r="BF35" s="424"/>
      <c r="BG35" s="423"/>
      <c r="BH35" s="423"/>
      <c r="BI35" s="423"/>
      <c r="BJ35" s="423"/>
      <c r="BK35" s="423"/>
      <c r="BL35" s="423"/>
      <c r="BM35" s="423"/>
      <c r="BN35" s="423"/>
      <c r="BO35" s="423"/>
      <c r="BP35" s="423"/>
      <c r="BQ35" s="423"/>
      <c r="BR35" s="423"/>
      <c r="BS35" s="423"/>
      <c r="BT35" s="423"/>
      <c r="BU35" s="423"/>
      <c r="BV35" s="213"/>
      <c r="BW35" s="424">
        <f t="shared" ref="BW35:BW43" si="2">IF(BY35="","",BW34+1)</f>
        <v>14</v>
      </c>
      <c r="BX35" s="424"/>
      <c r="BY35" s="423" t="str">
        <f>IF('各会計、関係団体の財政状況及び健全化判断比率'!B69="","",'各会計、関係団体の財政状況及び健全化判断比率'!B69)</f>
        <v>春日井小牧看護専門学校管理組合</v>
      </c>
      <c r="BZ35" s="423"/>
      <c r="CA35" s="423"/>
      <c r="CB35" s="423"/>
      <c r="CC35" s="423"/>
      <c r="CD35" s="423"/>
      <c r="CE35" s="423"/>
      <c r="CF35" s="423"/>
      <c r="CG35" s="423"/>
      <c r="CH35" s="423"/>
      <c r="CI35" s="423"/>
      <c r="CJ35" s="423"/>
      <c r="CK35" s="423"/>
      <c r="CL35" s="423"/>
      <c r="CM35" s="423"/>
      <c r="CN35" s="213"/>
      <c r="CO35" s="424">
        <f t="shared" ref="CO35:CO43" si="3">IF(CQ35="","",CO34+1)</f>
        <v>18</v>
      </c>
      <c r="CP35" s="424"/>
      <c r="CQ35" s="423" t="str">
        <f>IF('各会計、関係団体の財政状況及び健全化判断比率'!BS8="","",'各会計、関係団体の財政状況及び健全化判断比率'!BS8)</f>
        <v>春日井市土地開発公社</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15">
      <c r="A36" s="186"/>
      <c r="B36" s="212"/>
      <c r="C36" s="424">
        <f>IF(E36="","",C35+1)</f>
        <v>3</v>
      </c>
      <c r="D36" s="424"/>
      <c r="E36" s="423" t="str">
        <f>IF('各会計、関係団体の財政状況及び健全化判断比率'!B9="","",'各会計、関係団体の財政状況及び健全化判断比率'!B9)</f>
        <v>春日井市民家防音事業特別会計</v>
      </c>
      <c r="F36" s="423"/>
      <c r="G36" s="423"/>
      <c r="H36" s="423"/>
      <c r="I36" s="423"/>
      <c r="J36" s="423"/>
      <c r="K36" s="423"/>
      <c r="L36" s="423"/>
      <c r="M36" s="423"/>
      <c r="N36" s="423"/>
      <c r="O36" s="423"/>
      <c r="P36" s="423"/>
      <c r="Q36" s="423"/>
      <c r="R36" s="423"/>
      <c r="S36" s="423"/>
      <c r="T36" s="213"/>
      <c r="U36" s="424">
        <f t="shared" ref="U36:U43" si="4">IF(W36="","",U35+1)</f>
        <v>7</v>
      </c>
      <c r="V36" s="424"/>
      <c r="W36" s="423" t="str">
        <f>IF('各会計、関係団体の財政状況及び健全化判断比率'!B30="","",'各会計、関係団体の財政状況及び健全化判断比率'!B30)</f>
        <v>春日井市介護保険事業特別会計</v>
      </c>
      <c r="X36" s="423"/>
      <c r="Y36" s="423"/>
      <c r="Z36" s="423"/>
      <c r="AA36" s="423"/>
      <c r="AB36" s="423"/>
      <c r="AC36" s="423"/>
      <c r="AD36" s="423"/>
      <c r="AE36" s="423"/>
      <c r="AF36" s="423"/>
      <c r="AG36" s="423"/>
      <c r="AH36" s="423"/>
      <c r="AI36" s="423"/>
      <c r="AJ36" s="423"/>
      <c r="AK36" s="423"/>
      <c r="AL36" s="213"/>
      <c r="AM36" s="424">
        <f t="shared" si="0"/>
        <v>11</v>
      </c>
      <c r="AN36" s="424"/>
      <c r="AO36" s="423" t="str">
        <f>IF('各会計、関係団体の財政状況及び健全化判断比率'!B34="","",'各会計、関係団体の財政状況及び健全化判断比率'!B34)</f>
        <v>春日井市公共下水道事業会計</v>
      </c>
      <c r="AP36" s="423"/>
      <c r="AQ36" s="423"/>
      <c r="AR36" s="423"/>
      <c r="AS36" s="423"/>
      <c r="AT36" s="423"/>
      <c r="AU36" s="423"/>
      <c r="AV36" s="423"/>
      <c r="AW36" s="423"/>
      <c r="AX36" s="423"/>
      <c r="AY36" s="423"/>
      <c r="AZ36" s="423"/>
      <c r="BA36" s="423"/>
      <c r="BB36" s="423"/>
      <c r="BC36" s="423"/>
      <c r="BD36" s="213"/>
      <c r="BE36" s="424" t="str">
        <f t="shared" si="1"/>
        <v/>
      </c>
      <c r="BF36" s="424"/>
      <c r="BG36" s="423"/>
      <c r="BH36" s="423"/>
      <c r="BI36" s="423"/>
      <c r="BJ36" s="423"/>
      <c r="BK36" s="423"/>
      <c r="BL36" s="423"/>
      <c r="BM36" s="423"/>
      <c r="BN36" s="423"/>
      <c r="BO36" s="423"/>
      <c r="BP36" s="423"/>
      <c r="BQ36" s="423"/>
      <c r="BR36" s="423"/>
      <c r="BS36" s="423"/>
      <c r="BT36" s="423"/>
      <c r="BU36" s="423"/>
      <c r="BV36" s="213"/>
      <c r="BW36" s="424">
        <f t="shared" si="2"/>
        <v>15</v>
      </c>
      <c r="BX36" s="424"/>
      <c r="BY36" s="423" t="str">
        <f>IF('各会計、関係団体の財政状況及び健全化判断比率'!B70="","",'各会計、関係団体の財政状況及び健全化判断比率'!B70)</f>
        <v>愛知県後期高齢者医療広域連合（一般会計）</v>
      </c>
      <c r="BZ36" s="423"/>
      <c r="CA36" s="423"/>
      <c r="CB36" s="423"/>
      <c r="CC36" s="423"/>
      <c r="CD36" s="423"/>
      <c r="CE36" s="423"/>
      <c r="CF36" s="423"/>
      <c r="CG36" s="423"/>
      <c r="CH36" s="423"/>
      <c r="CI36" s="423"/>
      <c r="CJ36" s="423"/>
      <c r="CK36" s="423"/>
      <c r="CL36" s="423"/>
      <c r="CM36" s="423"/>
      <c r="CN36" s="213"/>
      <c r="CO36" s="424">
        <f t="shared" si="3"/>
        <v>19</v>
      </c>
      <c r="CP36" s="424"/>
      <c r="CQ36" s="423" t="str">
        <f>IF('各会計、関係団体の財政状況及び健全化判断比率'!BS9="","",'各会計、関係団体の財政状況及び健全化判断比率'!BS9)</f>
        <v>春日井市健康管理事業団</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15">
      <c r="A37" s="186"/>
      <c r="B37" s="212"/>
      <c r="C37" s="424">
        <f>IF(E37="","",C36+1)</f>
        <v>4</v>
      </c>
      <c r="D37" s="424"/>
      <c r="E37" s="423" t="str">
        <f>IF('各会計、関係団体の財政状況及び健全化判断比率'!B10="","",'各会計、関係団体の財政状況及び健全化判断比率'!B10)</f>
        <v>春日井市潮見坂平和公園事業特別会計</v>
      </c>
      <c r="F37" s="423"/>
      <c r="G37" s="423"/>
      <c r="H37" s="423"/>
      <c r="I37" s="423"/>
      <c r="J37" s="423"/>
      <c r="K37" s="423"/>
      <c r="L37" s="423"/>
      <c r="M37" s="423"/>
      <c r="N37" s="423"/>
      <c r="O37" s="423"/>
      <c r="P37" s="423"/>
      <c r="Q37" s="423"/>
      <c r="R37" s="423"/>
      <c r="S37" s="423"/>
      <c r="T37" s="213"/>
      <c r="U37" s="424">
        <f t="shared" si="4"/>
        <v>8</v>
      </c>
      <c r="V37" s="424"/>
      <c r="W37" s="423" t="str">
        <f>IF('各会計、関係団体の財政状況及び健全化判断比率'!B31="","",'各会計、関係団体の財政状況及び健全化判断比率'!B31)</f>
        <v>春日井市介護サービス事業特別会計</v>
      </c>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16</v>
      </c>
      <c r="BX37" s="424"/>
      <c r="BY37" s="423" t="str">
        <f>IF('各会計、関係団体の財政状況及び健全化判断比率'!B71="","",'各会計、関係団体の財政状況及び健全化判断比率'!B71)</f>
        <v>愛知県後期高齢者医療広域連合（後期高齢者医療特別会計）</v>
      </c>
      <c r="BZ37" s="423"/>
      <c r="CA37" s="423"/>
      <c r="CB37" s="423"/>
      <c r="CC37" s="423"/>
      <c r="CD37" s="423"/>
      <c r="CE37" s="423"/>
      <c r="CF37" s="423"/>
      <c r="CG37" s="423"/>
      <c r="CH37" s="423"/>
      <c r="CI37" s="423"/>
      <c r="CJ37" s="423"/>
      <c r="CK37" s="423"/>
      <c r="CL37" s="423"/>
      <c r="CM37" s="423"/>
      <c r="CN37" s="213"/>
      <c r="CO37" s="424">
        <f t="shared" si="3"/>
        <v>20</v>
      </c>
      <c r="CP37" s="424"/>
      <c r="CQ37" s="423" t="str">
        <f>IF('各会計、関係団体の財政状況及び健全化判断比率'!BS10="","",'各会計、関係団体の財政状況及び健全化判断比率'!BS10)</f>
        <v>春日井市スポーツ・ふれあい財団</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15">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t="str">
        <f t="shared" si="2"/>
        <v/>
      </c>
      <c r="BX38" s="424"/>
      <c r="BY38" s="423" t="str">
        <f>IF('各会計、関係団体の財政状況及び健全化判断比率'!B72="","",'各会計、関係団体の財政状況及び健全化判断比率'!B72)</f>
        <v/>
      </c>
      <c r="BZ38" s="423"/>
      <c r="CA38" s="423"/>
      <c r="CB38" s="423"/>
      <c r="CC38" s="423"/>
      <c r="CD38" s="423"/>
      <c r="CE38" s="423"/>
      <c r="CF38" s="423"/>
      <c r="CG38" s="423"/>
      <c r="CH38" s="423"/>
      <c r="CI38" s="423"/>
      <c r="CJ38" s="423"/>
      <c r="CK38" s="423"/>
      <c r="CL38" s="423"/>
      <c r="CM38" s="423"/>
      <c r="CN38" s="213"/>
      <c r="CO38" s="424">
        <f t="shared" si="3"/>
        <v>21</v>
      </c>
      <c r="CP38" s="424"/>
      <c r="CQ38" s="423" t="str">
        <f>IF('各会計、関係団体の財政状況及び健全化判断比率'!BS11="","",'各会計、関係団体の財政状況及び健全化判断比率'!BS11)</f>
        <v>春日井市食育推進給食会</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15">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t="str">
        <f t="shared" si="2"/>
        <v/>
      </c>
      <c r="BX39" s="424"/>
      <c r="BY39" s="423" t="str">
        <f>IF('各会計、関係団体の財政状況及び健全化判断比率'!B73="","",'各会計、関係団体の財政状況及び健全化判断比率'!B73)</f>
        <v/>
      </c>
      <c r="BZ39" s="423"/>
      <c r="CA39" s="423"/>
      <c r="CB39" s="423"/>
      <c r="CC39" s="423"/>
      <c r="CD39" s="423"/>
      <c r="CE39" s="423"/>
      <c r="CF39" s="423"/>
      <c r="CG39" s="423"/>
      <c r="CH39" s="423"/>
      <c r="CI39" s="423"/>
      <c r="CJ39" s="423"/>
      <c r="CK39" s="423"/>
      <c r="CL39" s="423"/>
      <c r="CM39" s="423"/>
      <c r="CN39" s="213"/>
      <c r="CO39" s="424">
        <f t="shared" si="3"/>
        <v>22</v>
      </c>
      <c r="CP39" s="424"/>
      <c r="CQ39" s="423" t="str">
        <f>IF('各会計、関係団体の財政状況及び健全化判断比率'!BS12="","",'各会計、関係団体の財政状況及び健全化判断比率'!BS12)</f>
        <v>勝川開発</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15">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t="str">
        <f t="shared" si="2"/>
        <v/>
      </c>
      <c r="BX40" s="424"/>
      <c r="BY40" s="423" t="str">
        <f>IF('各会計、関係団体の財政状況及び健全化判断比率'!B74="","",'各会計、関係団体の財政状況及び健全化判断比率'!B74)</f>
        <v/>
      </c>
      <c r="BZ40" s="423"/>
      <c r="CA40" s="423"/>
      <c r="CB40" s="423"/>
      <c r="CC40" s="423"/>
      <c r="CD40" s="423"/>
      <c r="CE40" s="423"/>
      <c r="CF40" s="423"/>
      <c r="CG40" s="423"/>
      <c r="CH40" s="423"/>
      <c r="CI40" s="423"/>
      <c r="CJ40" s="423"/>
      <c r="CK40" s="423"/>
      <c r="CL40" s="423"/>
      <c r="CM40" s="423"/>
      <c r="CN40" s="213"/>
      <c r="CO40" s="424">
        <f t="shared" si="3"/>
        <v>23</v>
      </c>
      <c r="CP40" s="424"/>
      <c r="CQ40" s="423" t="str">
        <f>IF('各会計、関係団体の財政状況及び健全化判断比率'!BS13="","",'各会計、関係団体の財政状況及び健全化判断比率'!BS13)</f>
        <v>高蔵寺まちづくり</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15">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t="str">
        <f t="shared" si="2"/>
        <v/>
      </c>
      <c r="BX41" s="424"/>
      <c r="BY41" s="423" t="str">
        <f>IF('各会計、関係団体の財政状況及び健全化判断比率'!B75="","",'各会計、関係団体の財政状況及び健全化判断比率'!B75)</f>
        <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15">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t="str">
        <f t="shared" si="2"/>
        <v/>
      </c>
      <c r="BX42" s="424"/>
      <c r="BY42" s="423" t="str">
        <f>IF('各会計、関係団体の財政状況及び健全化判断比率'!B76="","",'各会計、関係団体の財政状況及び健全化判断比率'!B76)</f>
        <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15">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t="str">
        <f t="shared" si="2"/>
        <v/>
      </c>
      <c r="BX43" s="424"/>
      <c r="BY43" s="423" t="str">
        <f>IF('各会計、関係団体の財政状況及び健全化判断比率'!B77="","",'各会計、関係団体の財政状況及び健全化判断比率'!B77)</f>
        <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206</v>
      </c>
      <c r="C46" s="185"/>
      <c r="D46" s="185"/>
      <c r="E46" s="185" t="s">
        <v>207</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208</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209</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210</v>
      </c>
    </row>
    <row r="50" spans="5:5" x14ac:dyDescent="0.15">
      <c r="E50" s="187" t="s">
        <v>211</v>
      </c>
    </row>
    <row r="51" spans="5:5" x14ac:dyDescent="0.15">
      <c r="E51" s="187" t="s">
        <v>212</v>
      </c>
    </row>
    <row r="52" spans="5:5" x14ac:dyDescent="0.15">
      <c r="E52" s="187" t="s">
        <v>213</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RygSBX7q/S8JHhB3suIaeGTglbxtKU+i6UGLbpa5ySCZoQI+xMTQW82n9/n7TG9rNyy2XX7cApJn05IitgsUhw==" saltValue="4OAk0WELcSkjfOAlaqL9B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214</v>
      </c>
      <c r="DI1" s="794"/>
      <c r="DJ1" s="794"/>
      <c r="DK1" s="794"/>
      <c r="DL1" s="794"/>
      <c r="DM1" s="794"/>
      <c r="DN1" s="795"/>
      <c r="DO1" s="225"/>
      <c r="DP1" s="793" t="s">
        <v>215</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15">
      <c r="B2" s="226" t="s">
        <v>216</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735" t="s">
        <v>217</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218</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219</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15">
      <c r="B4" s="735" t="s">
        <v>1</v>
      </c>
      <c r="C4" s="736"/>
      <c r="D4" s="736"/>
      <c r="E4" s="736"/>
      <c r="F4" s="736"/>
      <c r="G4" s="736"/>
      <c r="H4" s="736"/>
      <c r="I4" s="736"/>
      <c r="J4" s="736"/>
      <c r="K4" s="736"/>
      <c r="L4" s="736"/>
      <c r="M4" s="736"/>
      <c r="N4" s="736"/>
      <c r="O4" s="736"/>
      <c r="P4" s="736"/>
      <c r="Q4" s="737"/>
      <c r="R4" s="735" t="s">
        <v>220</v>
      </c>
      <c r="S4" s="736"/>
      <c r="T4" s="736"/>
      <c r="U4" s="736"/>
      <c r="V4" s="736"/>
      <c r="W4" s="736"/>
      <c r="X4" s="736"/>
      <c r="Y4" s="737"/>
      <c r="Z4" s="735" t="s">
        <v>221</v>
      </c>
      <c r="AA4" s="736"/>
      <c r="AB4" s="736"/>
      <c r="AC4" s="737"/>
      <c r="AD4" s="735" t="s">
        <v>222</v>
      </c>
      <c r="AE4" s="736"/>
      <c r="AF4" s="736"/>
      <c r="AG4" s="736"/>
      <c r="AH4" s="736"/>
      <c r="AI4" s="736"/>
      <c r="AJ4" s="736"/>
      <c r="AK4" s="737"/>
      <c r="AL4" s="735" t="s">
        <v>221</v>
      </c>
      <c r="AM4" s="736"/>
      <c r="AN4" s="736"/>
      <c r="AO4" s="737"/>
      <c r="AP4" s="796" t="s">
        <v>223</v>
      </c>
      <c r="AQ4" s="796"/>
      <c r="AR4" s="796"/>
      <c r="AS4" s="796"/>
      <c r="AT4" s="796"/>
      <c r="AU4" s="796"/>
      <c r="AV4" s="796"/>
      <c r="AW4" s="796"/>
      <c r="AX4" s="796"/>
      <c r="AY4" s="796"/>
      <c r="AZ4" s="796"/>
      <c r="BA4" s="796"/>
      <c r="BB4" s="796"/>
      <c r="BC4" s="796"/>
      <c r="BD4" s="796"/>
      <c r="BE4" s="796"/>
      <c r="BF4" s="796"/>
      <c r="BG4" s="796" t="s">
        <v>224</v>
      </c>
      <c r="BH4" s="796"/>
      <c r="BI4" s="796"/>
      <c r="BJ4" s="796"/>
      <c r="BK4" s="796"/>
      <c r="BL4" s="796"/>
      <c r="BM4" s="796"/>
      <c r="BN4" s="796"/>
      <c r="BO4" s="796" t="s">
        <v>221</v>
      </c>
      <c r="BP4" s="796"/>
      <c r="BQ4" s="796"/>
      <c r="BR4" s="796"/>
      <c r="BS4" s="796" t="s">
        <v>225</v>
      </c>
      <c r="BT4" s="796"/>
      <c r="BU4" s="796"/>
      <c r="BV4" s="796"/>
      <c r="BW4" s="796"/>
      <c r="BX4" s="796"/>
      <c r="BY4" s="796"/>
      <c r="BZ4" s="796"/>
      <c r="CA4" s="796"/>
      <c r="CB4" s="796"/>
      <c r="CD4" s="778" t="s">
        <v>226</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15">
      <c r="B5" s="760" t="s">
        <v>227</v>
      </c>
      <c r="C5" s="761"/>
      <c r="D5" s="761"/>
      <c r="E5" s="761"/>
      <c r="F5" s="761"/>
      <c r="G5" s="761"/>
      <c r="H5" s="761"/>
      <c r="I5" s="761"/>
      <c r="J5" s="761"/>
      <c r="K5" s="761"/>
      <c r="L5" s="761"/>
      <c r="M5" s="761"/>
      <c r="N5" s="761"/>
      <c r="O5" s="761"/>
      <c r="P5" s="761"/>
      <c r="Q5" s="762"/>
      <c r="R5" s="726">
        <v>51702834</v>
      </c>
      <c r="S5" s="727"/>
      <c r="T5" s="727"/>
      <c r="U5" s="727"/>
      <c r="V5" s="727"/>
      <c r="W5" s="727"/>
      <c r="X5" s="727"/>
      <c r="Y5" s="773"/>
      <c r="Z5" s="791">
        <v>52.8</v>
      </c>
      <c r="AA5" s="791"/>
      <c r="AB5" s="791"/>
      <c r="AC5" s="791"/>
      <c r="AD5" s="792">
        <v>47593778</v>
      </c>
      <c r="AE5" s="792"/>
      <c r="AF5" s="792"/>
      <c r="AG5" s="792"/>
      <c r="AH5" s="792"/>
      <c r="AI5" s="792"/>
      <c r="AJ5" s="792"/>
      <c r="AK5" s="792"/>
      <c r="AL5" s="774">
        <v>83</v>
      </c>
      <c r="AM5" s="743"/>
      <c r="AN5" s="743"/>
      <c r="AO5" s="775"/>
      <c r="AP5" s="760" t="s">
        <v>228</v>
      </c>
      <c r="AQ5" s="761"/>
      <c r="AR5" s="761"/>
      <c r="AS5" s="761"/>
      <c r="AT5" s="761"/>
      <c r="AU5" s="761"/>
      <c r="AV5" s="761"/>
      <c r="AW5" s="761"/>
      <c r="AX5" s="761"/>
      <c r="AY5" s="761"/>
      <c r="AZ5" s="761"/>
      <c r="BA5" s="761"/>
      <c r="BB5" s="761"/>
      <c r="BC5" s="761"/>
      <c r="BD5" s="761"/>
      <c r="BE5" s="761"/>
      <c r="BF5" s="762"/>
      <c r="BG5" s="661">
        <v>45813699</v>
      </c>
      <c r="BH5" s="664"/>
      <c r="BI5" s="664"/>
      <c r="BJ5" s="664"/>
      <c r="BK5" s="664"/>
      <c r="BL5" s="664"/>
      <c r="BM5" s="664"/>
      <c r="BN5" s="665"/>
      <c r="BO5" s="723">
        <v>88.6</v>
      </c>
      <c r="BP5" s="723"/>
      <c r="BQ5" s="723"/>
      <c r="BR5" s="723"/>
      <c r="BS5" s="724">
        <v>335267</v>
      </c>
      <c r="BT5" s="724"/>
      <c r="BU5" s="724"/>
      <c r="BV5" s="724"/>
      <c r="BW5" s="724"/>
      <c r="BX5" s="724"/>
      <c r="BY5" s="724"/>
      <c r="BZ5" s="724"/>
      <c r="CA5" s="724"/>
      <c r="CB5" s="765"/>
      <c r="CD5" s="778" t="s">
        <v>223</v>
      </c>
      <c r="CE5" s="779"/>
      <c r="CF5" s="779"/>
      <c r="CG5" s="779"/>
      <c r="CH5" s="779"/>
      <c r="CI5" s="779"/>
      <c r="CJ5" s="779"/>
      <c r="CK5" s="779"/>
      <c r="CL5" s="779"/>
      <c r="CM5" s="779"/>
      <c r="CN5" s="779"/>
      <c r="CO5" s="779"/>
      <c r="CP5" s="779"/>
      <c r="CQ5" s="780"/>
      <c r="CR5" s="778" t="s">
        <v>229</v>
      </c>
      <c r="CS5" s="779"/>
      <c r="CT5" s="779"/>
      <c r="CU5" s="779"/>
      <c r="CV5" s="779"/>
      <c r="CW5" s="779"/>
      <c r="CX5" s="779"/>
      <c r="CY5" s="780"/>
      <c r="CZ5" s="778" t="s">
        <v>221</v>
      </c>
      <c r="DA5" s="779"/>
      <c r="DB5" s="779"/>
      <c r="DC5" s="780"/>
      <c r="DD5" s="778" t="s">
        <v>230</v>
      </c>
      <c r="DE5" s="779"/>
      <c r="DF5" s="779"/>
      <c r="DG5" s="779"/>
      <c r="DH5" s="779"/>
      <c r="DI5" s="779"/>
      <c r="DJ5" s="779"/>
      <c r="DK5" s="779"/>
      <c r="DL5" s="779"/>
      <c r="DM5" s="779"/>
      <c r="DN5" s="779"/>
      <c r="DO5" s="779"/>
      <c r="DP5" s="780"/>
      <c r="DQ5" s="778" t="s">
        <v>231</v>
      </c>
      <c r="DR5" s="779"/>
      <c r="DS5" s="779"/>
      <c r="DT5" s="779"/>
      <c r="DU5" s="779"/>
      <c r="DV5" s="779"/>
      <c r="DW5" s="779"/>
      <c r="DX5" s="779"/>
      <c r="DY5" s="779"/>
      <c r="DZ5" s="779"/>
      <c r="EA5" s="779"/>
      <c r="EB5" s="779"/>
      <c r="EC5" s="780"/>
    </row>
    <row r="6" spans="2:143" ht="11.25" customHeight="1" x14ac:dyDescent="0.15">
      <c r="B6" s="658" t="s">
        <v>232</v>
      </c>
      <c r="C6" s="659"/>
      <c r="D6" s="659"/>
      <c r="E6" s="659"/>
      <c r="F6" s="659"/>
      <c r="G6" s="659"/>
      <c r="H6" s="659"/>
      <c r="I6" s="659"/>
      <c r="J6" s="659"/>
      <c r="K6" s="659"/>
      <c r="L6" s="659"/>
      <c r="M6" s="659"/>
      <c r="N6" s="659"/>
      <c r="O6" s="659"/>
      <c r="P6" s="659"/>
      <c r="Q6" s="660"/>
      <c r="R6" s="661">
        <v>700691</v>
      </c>
      <c r="S6" s="664"/>
      <c r="T6" s="664"/>
      <c r="U6" s="664"/>
      <c r="V6" s="664"/>
      <c r="W6" s="664"/>
      <c r="X6" s="664"/>
      <c r="Y6" s="665"/>
      <c r="Z6" s="723">
        <v>0.7</v>
      </c>
      <c r="AA6" s="723"/>
      <c r="AB6" s="723"/>
      <c r="AC6" s="723"/>
      <c r="AD6" s="724">
        <v>700691</v>
      </c>
      <c r="AE6" s="724"/>
      <c r="AF6" s="724"/>
      <c r="AG6" s="724"/>
      <c r="AH6" s="724"/>
      <c r="AI6" s="724"/>
      <c r="AJ6" s="724"/>
      <c r="AK6" s="724"/>
      <c r="AL6" s="666">
        <v>1.2</v>
      </c>
      <c r="AM6" s="667"/>
      <c r="AN6" s="667"/>
      <c r="AO6" s="725"/>
      <c r="AP6" s="658" t="s">
        <v>233</v>
      </c>
      <c r="AQ6" s="659"/>
      <c r="AR6" s="659"/>
      <c r="AS6" s="659"/>
      <c r="AT6" s="659"/>
      <c r="AU6" s="659"/>
      <c r="AV6" s="659"/>
      <c r="AW6" s="659"/>
      <c r="AX6" s="659"/>
      <c r="AY6" s="659"/>
      <c r="AZ6" s="659"/>
      <c r="BA6" s="659"/>
      <c r="BB6" s="659"/>
      <c r="BC6" s="659"/>
      <c r="BD6" s="659"/>
      <c r="BE6" s="659"/>
      <c r="BF6" s="660"/>
      <c r="BG6" s="661">
        <v>45813699</v>
      </c>
      <c r="BH6" s="664"/>
      <c r="BI6" s="664"/>
      <c r="BJ6" s="664"/>
      <c r="BK6" s="664"/>
      <c r="BL6" s="664"/>
      <c r="BM6" s="664"/>
      <c r="BN6" s="665"/>
      <c r="BO6" s="723">
        <v>88.6</v>
      </c>
      <c r="BP6" s="723"/>
      <c r="BQ6" s="723"/>
      <c r="BR6" s="723"/>
      <c r="BS6" s="724">
        <v>335267</v>
      </c>
      <c r="BT6" s="724"/>
      <c r="BU6" s="724"/>
      <c r="BV6" s="724"/>
      <c r="BW6" s="724"/>
      <c r="BX6" s="724"/>
      <c r="BY6" s="724"/>
      <c r="BZ6" s="724"/>
      <c r="CA6" s="724"/>
      <c r="CB6" s="765"/>
      <c r="CD6" s="732" t="s">
        <v>234</v>
      </c>
      <c r="CE6" s="733"/>
      <c r="CF6" s="733"/>
      <c r="CG6" s="733"/>
      <c r="CH6" s="733"/>
      <c r="CI6" s="733"/>
      <c r="CJ6" s="733"/>
      <c r="CK6" s="733"/>
      <c r="CL6" s="733"/>
      <c r="CM6" s="733"/>
      <c r="CN6" s="733"/>
      <c r="CO6" s="733"/>
      <c r="CP6" s="733"/>
      <c r="CQ6" s="734"/>
      <c r="CR6" s="661">
        <v>474229</v>
      </c>
      <c r="CS6" s="664"/>
      <c r="CT6" s="664"/>
      <c r="CU6" s="664"/>
      <c r="CV6" s="664"/>
      <c r="CW6" s="664"/>
      <c r="CX6" s="664"/>
      <c r="CY6" s="665"/>
      <c r="CZ6" s="774">
        <v>0.5</v>
      </c>
      <c r="DA6" s="743"/>
      <c r="DB6" s="743"/>
      <c r="DC6" s="777"/>
      <c r="DD6" s="669">
        <v>137</v>
      </c>
      <c r="DE6" s="664"/>
      <c r="DF6" s="664"/>
      <c r="DG6" s="664"/>
      <c r="DH6" s="664"/>
      <c r="DI6" s="664"/>
      <c r="DJ6" s="664"/>
      <c r="DK6" s="664"/>
      <c r="DL6" s="664"/>
      <c r="DM6" s="664"/>
      <c r="DN6" s="664"/>
      <c r="DO6" s="664"/>
      <c r="DP6" s="665"/>
      <c r="DQ6" s="669">
        <v>474229</v>
      </c>
      <c r="DR6" s="664"/>
      <c r="DS6" s="664"/>
      <c r="DT6" s="664"/>
      <c r="DU6" s="664"/>
      <c r="DV6" s="664"/>
      <c r="DW6" s="664"/>
      <c r="DX6" s="664"/>
      <c r="DY6" s="664"/>
      <c r="DZ6" s="664"/>
      <c r="EA6" s="664"/>
      <c r="EB6" s="664"/>
      <c r="EC6" s="704"/>
    </row>
    <row r="7" spans="2:143" ht="11.25" customHeight="1" x14ac:dyDescent="0.15">
      <c r="B7" s="658" t="s">
        <v>235</v>
      </c>
      <c r="C7" s="659"/>
      <c r="D7" s="659"/>
      <c r="E7" s="659"/>
      <c r="F7" s="659"/>
      <c r="G7" s="659"/>
      <c r="H7" s="659"/>
      <c r="I7" s="659"/>
      <c r="J7" s="659"/>
      <c r="K7" s="659"/>
      <c r="L7" s="659"/>
      <c r="M7" s="659"/>
      <c r="N7" s="659"/>
      <c r="O7" s="659"/>
      <c r="P7" s="659"/>
      <c r="Q7" s="660"/>
      <c r="R7" s="661">
        <v>100075</v>
      </c>
      <c r="S7" s="664"/>
      <c r="T7" s="664"/>
      <c r="U7" s="664"/>
      <c r="V7" s="664"/>
      <c r="W7" s="664"/>
      <c r="X7" s="664"/>
      <c r="Y7" s="665"/>
      <c r="Z7" s="723">
        <v>0.1</v>
      </c>
      <c r="AA7" s="723"/>
      <c r="AB7" s="723"/>
      <c r="AC7" s="723"/>
      <c r="AD7" s="724">
        <v>100075</v>
      </c>
      <c r="AE7" s="724"/>
      <c r="AF7" s="724"/>
      <c r="AG7" s="724"/>
      <c r="AH7" s="724"/>
      <c r="AI7" s="724"/>
      <c r="AJ7" s="724"/>
      <c r="AK7" s="724"/>
      <c r="AL7" s="666">
        <v>0.2</v>
      </c>
      <c r="AM7" s="667"/>
      <c r="AN7" s="667"/>
      <c r="AO7" s="725"/>
      <c r="AP7" s="658" t="s">
        <v>236</v>
      </c>
      <c r="AQ7" s="659"/>
      <c r="AR7" s="659"/>
      <c r="AS7" s="659"/>
      <c r="AT7" s="659"/>
      <c r="AU7" s="659"/>
      <c r="AV7" s="659"/>
      <c r="AW7" s="659"/>
      <c r="AX7" s="659"/>
      <c r="AY7" s="659"/>
      <c r="AZ7" s="659"/>
      <c r="BA7" s="659"/>
      <c r="BB7" s="659"/>
      <c r="BC7" s="659"/>
      <c r="BD7" s="659"/>
      <c r="BE7" s="659"/>
      <c r="BF7" s="660"/>
      <c r="BG7" s="661">
        <v>22757792</v>
      </c>
      <c r="BH7" s="664"/>
      <c r="BI7" s="664"/>
      <c r="BJ7" s="664"/>
      <c r="BK7" s="664"/>
      <c r="BL7" s="664"/>
      <c r="BM7" s="664"/>
      <c r="BN7" s="665"/>
      <c r="BO7" s="723">
        <v>44</v>
      </c>
      <c r="BP7" s="723"/>
      <c r="BQ7" s="723"/>
      <c r="BR7" s="723"/>
      <c r="BS7" s="724">
        <v>335267</v>
      </c>
      <c r="BT7" s="724"/>
      <c r="BU7" s="724"/>
      <c r="BV7" s="724"/>
      <c r="BW7" s="724"/>
      <c r="BX7" s="724"/>
      <c r="BY7" s="724"/>
      <c r="BZ7" s="724"/>
      <c r="CA7" s="724"/>
      <c r="CB7" s="765"/>
      <c r="CD7" s="705" t="s">
        <v>237</v>
      </c>
      <c r="CE7" s="702"/>
      <c r="CF7" s="702"/>
      <c r="CG7" s="702"/>
      <c r="CH7" s="702"/>
      <c r="CI7" s="702"/>
      <c r="CJ7" s="702"/>
      <c r="CK7" s="702"/>
      <c r="CL7" s="702"/>
      <c r="CM7" s="702"/>
      <c r="CN7" s="702"/>
      <c r="CO7" s="702"/>
      <c r="CP7" s="702"/>
      <c r="CQ7" s="703"/>
      <c r="CR7" s="661">
        <v>9318970</v>
      </c>
      <c r="CS7" s="664"/>
      <c r="CT7" s="664"/>
      <c r="CU7" s="664"/>
      <c r="CV7" s="664"/>
      <c r="CW7" s="664"/>
      <c r="CX7" s="664"/>
      <c r="CY7" s="665"/>
      <c r="CZ7" s="723">
        <v>9.6999999999999993</v>
      </c>
      <c r="DA7" s="723"/>
      <c r="DB7" s="723"/>
      <c r="DC7" s="723"/>
      <c r="DD7" s="669">
        <v>1740751</v>
      </c>
      <c r="DE7" s="664"/>
      <c r="DF7" s="664"/>
      <c r="DG7" s="664"/>
      <c r="DH7" s="664"/>
      <c r="DI7" s="664"/>
      <c r="DJ7" s="664"/>
      <c r="DK7" s="664"/>
      <c r="DL7" s="664"/>
      <c r="DM7" s="664"/>
      <c r="DN7" s="664"/>
      <c r="DO7" s="664"/>
      <c r="DP7" s="665"/>
      <c r="DQ7" s="669">
        <v>7160720</v>
      </c>
      <c r="DR7" s="664"/>
      <c r="DS7" s="664"/>
      <c r="DT7" s="664"/>
      <c r="DU7" s="664"/>
      <c r="DV7" s="664"/>
      <c r="DW7" s="664"/>
      <c r="DX7" s="664"/>
      <c r="DY7" s="664"/>
      <c r="DZ7" s="664"/>
      <c r="EA7" s="664"/>
      <c r="EB7" s="664"/>
      <c r="EC7" s="704"/>
    </row>
    <row r="8" spans="2:143" ht="11.25" customHeight="1" x14ac:dyDescent="0.15">
      <c r="B8" s="658" t="s">
        <v>238</v>
      </c>
      <c r="C8" s="659"/>
      <c r="D8" s="659"/>
      <c r="E8" s="659"/>
      <c r="F8" s="659"/>
      <c r="G8" s="659"/>
      <c r="H8" s="659"/>
      <c r="I8" s="659"/>
      <c r="J8" s="659"/>
      <c r="K8" s="659"/>
      <c r="L8" s="659"/>
      <c r="M8" s="659"/>
      <c r="N8" s="659"/>
      <c r="O8" s="659"/>
      <c r="P8" s="659"/>
      <c r="Q8" s="660"/>
      <c r="R8" s="661">
        <v>285070</v>
      </c>
      <c r="S8" s="664"/>
      <c r="T8" s="664"/>
      <c r="U8" s="664"/>
      <c r="V8" s="664"/>
      <c r="W8" s="664"/>
      <c r="X8" s="664"/>
      <c r="Y8" s="665"/>
      <c r="Z8" s="723">
        <v>0.3</v>
      </c>
      <c r="AA8" s="723"/>
      <c r="AB8" s="723"/>
      <c r="AC8" s="723"/>
      <c r="AD8" s="724">
        <v>285070</v>
      </c>
      <c r="AE8" s="724"/>
      <c r="AF8" s="724"/>
      <c r="AG8" s="724"/>
      <c r="AH8" s="724"/>
      <c r="AI8" s="724"/>
      <c r="AJ8" s="724"/>
      <c r="AK8" s="724"/>
      <c r="AL8" s="666">
        <v>0.5</v>
      </c>
      <c r="AM8" s="667"/>
      <c r="AN8" s="667"/>
      <c r="AO8" s="725"/>
      <c r="AP8" s="658" t="s">
        <v>239</v>
      </c>
      <c r="AQ8" s="659"/>
      <c r="AR8" s="659"/>
      <c r="AS8" s="659"/>
      <c r="AT8" s="659"/>
      <c r="AU8" s="659"/>
      <c r="AV8" s="659"/>
      <c r="AW8" s="659"/>
      <c r="AX8" s="659"/>
      <c r="AY8" s="659"/>
      <c r="AZ8" s="659"/>
      <c r="BA8" s="659"/>
      <c r="BB8" s="659"/>
      <c r="BC8" s="659"/>
      <c r="BD8" s="659"/>
      <c r="BE8" s="659"/>
      <c r="BF8" s="660"/>
      <c r="BG8" s="661">
        <v>551416</v>
      </c>
      <c r="BH8" s="664"/>
      <c r="BI8" s="664"/>
      <c r="BJ8" s="664"/>
      <c r="BK8" s="664"/>
      <c r="BL8" s="664"/>
      <c r="BM8" s="664"/>
      <c r="BN8" s="665"/>
      <c r="BO8" s="723">
        <v>1.1000000000000001</v>
      </c>
      <c r="BP8" s="723"/>
      <c r="BQ8" s="723"/>
      <c r="BR8" s="723"/>
      <c r="BS8" s="669" t="s">
        <v>128</v>
      </c>
      <c r="BT8" s="664"/>
      <c r="BU8" s="664"/>
      <c r="BV8" s="664"/>
      <c r="BW8" s="664"/>
      <c r="BX8" s="664"/>
      <c r="BY8" s="664"/>
      <c r="BZ8" s="664"/>
      <c r="CA8" s="664"/>
      <c r="CB8" s="704"/>
      <c r="CD8" s="705" t="s">
        <v>240</v>
      </c>
      <c r="CE8" s="702"/>
      <c r="CF8" s="702"/>
      <c r="CG8" s="702"/>
      <c r="CH8" s="702"/>
      <c r="CI8" s="702"/>
      <c r="CJ8" s="702"/>
      <c r="CK8" s="702"/>
      <c r="CL8" s="702"/>
      <c r="CM8" s="702"/>
      <c r="CN8" s="702"/>
      <c r="CO8" s="702"/>
      <c r="CP8" s="702"/>
      <c r="CQ8" s="703"/>
      <c r="CR8" s="661">
        <v>40475929</v>
      </c>
      <c r="CS8" s="664"/>
      <c r="CT8" s="664"/>
      <c r="CU8" s="664"/>
      <c r="CV8" s="664"/>
      <c r="CW8" s="664"/>
      <c r="CX8" s="664"/>
      <c r="CY8" s="665"/>
      <c r="CZ8" s="723">
        <v>42.2</v>
      </c>
      <c r="DA8" s="723"/>
      <c r="DB8" s="723"/>
      <c r="DC8" s="723"/>
      <c r="DD8" s="669">
        <v>711903</v>
      </c>
      <c r="DE8" s="664"/>
      <c r="DF8" s="664"/>
      <c r="DG8" s="664"/>
      <c r="DH8" s="664"/>
      <c r="DI8" s="664"/>
      <c r="DJ8" s="664"/>
      <c r="DK8" s="664"/>
      <c r="DL8" s="664"/>
      <c r="DM8" s="664"/>
      <c r="DN8" s="664"/>
      <c r="DO8" s="664"/>
      <c r="DP8" s="665"/>
      <c r="DQ8" s="669">
        <v>21560361</v>
      </c>
      <c r="DR8" s="664"/>
      <c r="DS8" s="664"/>
      <c r="DT8" s="664"/>
      <c r="DU8" s="664"/>
      <c r="DV8" s="664"/>
      <c r="DW8" s="664"/>
      <c r="DX8" s="664"/>
      <c r="DY8" s="664"/>
      <c r="DZ8" s="664"/>
      <c r="EA8" s="664"/>
      <c r="EB8" s="664"/>
      <c r="EC8" s="704"/>
    </row>
    <row r="9" spans="2:143" ht="11.25" customHeight="1" x14ac:dyDescent="0.15">
      <c r="B9" s="658" t="s">
        <v>241</v>
      </c>
      <c r="C9" s="659"/>
      <c r="D9" s="659"/>
      <c r="E9" s="659"/>
      <c r="F9" s="659"/>
      <c r="G9" s="659"/>
      <c r="H9" s="659"/>
      <c r="I9" s="659"/>
      <c r="J9" s="659"/>
      <c r="K9" s="659"/>
      <c r="L9" s="659"/>
      <c r="M9" s="659"/>
      <c r="N9" s="659"/>
      <c r="O9" s="659"/>
      <c r="P9" s="659"/>
      <c r="Q9" s="660"/>
      <c r="R9" s="661">
        <v>216067</v>
      </c>
      <c r="S9" s="664"/>
      <c r="T9" s="664"/>
      <c r="U9" s="664"/>
      <c r="V9" s="664"/>
      <c r="W9" s="664"/>
      <c r="X9" s="664"/>
      <c r="Y9" s="665"/>
      <c r="Z9" s="723">
        <v>0.2</v>
      </c>
      <c r="AA9" s="723"/>
      <c r="AB9" s="723"/>
      <c r="AC9" s="723"/>
      <c r="AD9" s="724">
        <v>216067</v>
      </c>
      <c r="AE9" s="724"/>
      <c r="AF9" s="724"/>
      <c r="AG9" s="724"/>
      <c r="AH9" s="724"/>
      <c r="AI9" s="724"/>
      <c r="AJ9" s="724"/>
      <c r="AK9" s="724"/>
      <c r="AL9" s="666">
        <v>0.4</v>
      </c>
      <c r="AM9" s="667"/>
      <c r="AN9" s="667"/>
      <c r="AO9" s="725"/>
      <c r="AP9" s="658" t="s">
        <v>242</v>
      </c>
      <c r="AQ9" s="659"/>
      <c r="AR9" s="659"/>
      <c r="AS9" s="659"/>
      <c r="AT9" s="659"/>
      <c r="AU9" s="659"/>
      <c r="AV9" s="659"/>
      <c r="AW9" s="659"/>
      <c r="AX9" s="659"/>
      <c r="AY9" s="659"/>
      <c r="AZ9" s="659"/>
      <c r="BA9" s="659"/>
      <c r="BB9" s="659"/>
      <c r="BC9" s="659"/>
      <c r="BD9" s="659"/>
      <c r="BE9" s="659"/>
      <c r="BF9" s="660"/>
      <c r="BG9" s="661">
        <v>19083878</v>
      </c>
      <c r="BH9" s="664"/>
      <c r="BI9" s="664"/>
      <c r="BJ9" s="664"/>
      <c r="BK9" s="664"/>
      <c r="BL9" s="664"/>
      <c r="BM9" s="664"/>
      <c r="BN9" s="665"/>
      <c r="BO9" s="723">
        <v>36.9</v>
      </c>
      <c r="BP9" s="723"/>
      <c r="BQ9" s="723"/>
      <c r="BR9" s="723"/>
      <c r="BS9" s="669" t="s">
        <v>128</v>
      </c>
      <c r="BT9" s="664"/>
      <c r="BU9" s="664"/>
      <c r="BV9" s="664"/>
      <c r="BW9" s="664"/>
      <c r="BX9" s="664"/>
      <c r="BY9" s="664"/>
      <c r="BZ9" s="664"/>
      <c r="CA9" s="664"/>
      <c r="CB9" s="704"/>
      <c r="CD9" s="705" t="s">
        <v>243</v>
      </c>
      <c r="CE9" s="702"/>
      <c r="CF9" s="702"/>
      <c r="CG9" s="702"/>
      <c r="CH9" s="702"/>
      <c r="CI9" s="702"/>
      <c r="CJ9" s="702"/>
      <c r="CK9" s="702"/>
      <c r="CL9" s="702"/>
      <c r="CM9" s="702"/>
      <c r="CN9" s="702"/>
      <c r="CO9" s="702"/>
      <c r="CP9" s="702"/>
      <c r="CQ9" s="703"/>
      <c r="CR9" s="661">
        <v>11091230</v>
      </c>
      <c r="CS9" s="664"/>
      <c r="CT9" s="664"/>
      <c r="CU9" s="664"/>
      <c r="CV9" s="664"/>
      <c r="CW9" s="664"/>
      <c r="CX9" s="664"/>
      <c r="CY9" s="665"/>
      <c r="CZ9" s="723">
        <v>11.6</v>
      </c>
      <c r="DA9" s="723"/>
      <c r="DB9" s="723"/>
      <c r="DC9" s="723"/>
      <c r="DD9" s="669">
        <v>1628877</v>
      </c>
      <c r="DE9" s="664"/>
      <c r="DF9" s="664"/>
      <c r="DG9" s="664"/>
      <c r="DH9" s="664"/>
      <c r="DI9" s="664"/>
      <c r="DJ9" s="664"/>
      <c r="DK9" s="664"/>
      <c r="DL9" s="664"/>
      <c r="DM9" s="664"/>
      <c r="DN9" s="664"/>
      <c r="DO9" s="664"/>
      <c r="DP9" s="665"/>
      <c r="DQ9" s="669">
        <v>9120271</v>
      </c>
      <c r="DR9" s="664"/>
      <c r="DS9" s="664"/>
      <c r="DT9" s="664"/>
      <c r="DU9" s="664"/>
      <c r="DV9" s="664"/>
      <c r="DW9" s="664"/>
      <c r="DX9" s="664"/>
      <c r="DY9" s="664"/>
      <c r="DZ9" s="664"/>
      <c r="EA9" s="664"/>
      <c r="EB9" s="664"/>
      <c r="EC9" s="704"/>
    </row>
    <row r="10" spans="2:143" ht="11.25" customHeight="1" x14ac:dyDescent="0.15">
      <c r="B10" s="658" t="s">
        <v>244</v>
      </c>
      <c r="C10" s="659"/>
      <c r="D10" s="659"/>
      <c r="E10" s="659"/>
      <c r="F10" s="659"/>
      <c r="G10" s="659"/>
      <c r="H10" s="659"/>
      <c r="I10" s="659"/>
      <c r="J10" s="659"/>
      <c r="K10" s="659"/>
      <c r="L10" s="659"/>
      <c r="M10" s="659"/>
      <c r="N10" s="659"/>
      <c r="O10" s="659"/>
      <c r="P10" s="659"/>
      <c r="Q10" s="660"/>
      <c r="R10" s="661" t="s">
        <v>128</v>
      </c>
      <c r="S10" s="664"/>
      <c r="T10" s="664"/>
      <c r="U10" s="664"/>
      <c r="V10" s="664"/>
      <c r="W10" s="664"/>
      <c r="X10" s="664"/>
      <c r="Y10" s="665"/>
      <c r="Z10" s="723" t="s">
        <v>128</v>
      </c>
      <c r="AA10" s="723"/>
      <c r="AB10" s="723"/>
      <c r="AC10" s="723"/>
      <c r="AD10" s="724" t="s">
        <v>128</v>
      </c>
      <c r="AE10" s="724"/>
      <c r="AF10" s="724"/>
      <c r="AG10" s="724"/>
      <c r="AH10" s="724"/>
      <c r="AI10" s="724"/>
      <c r="AJ10" s="724"/>
      <c r="AK10" s="724"/>
      <c r="AL10" s="666" t="s">
        <v>128</v>
      </c>
      <c r="AM10" s="667"/>
      <c r="AN10" s="667"/>
      <c r="AO10" s="725"/>
      <c r="AP10" s="658" t="s">
        <v>245</v>
      </c>
      <c r="AQ10" s="659"/>
      <c r="AR10" s="659"/>
      <c r="AS10" s="659"/>
      <c r="AT10" s="659"/>
      <c r="AU10" s="659"/>
      <c r="AV10" s="659"/>
      <c r="AW10" s="659"/>
      <c r="AX10" s="659"/>
      <c r="AY10" s="659"/>
      <c r="AZ10" s="659"/>
      <c r="BA10" s="659"/>
      <c r="BB10" s="659"/>
      <c r="BC10" s="659"/>
      <c r="BD10" s="659"/>
      <c r="BE10" s="659"/>
      <c r="BF10" s="660"/>
      <c r="BG10" s="661">
        <v>757381</v>
      </c>
      <c r="BH10" s="664"/>
      <c r="BI10" s="664"/>
      <c r="BJ10" s="664"/>
      <c r="BK10" s="664"/>
      <c r="BL10" s="664"/>
      <c r="BM10" s="664"/>
      <c r="BN10" s="665"/>
      <c r="BO10" s="723">
        <v>1.5</v>
      </c>
      <c r="BP10" s="723"/>
      <c r="BQ10" s="723"/>
      <c r="BR10" s="723"/>
      <c r="BS10" s="669" t="s">
        <v>128</v>
      </c>
      <c r="BT10" s="664"/>
      <c r="BU10" s="664"/>
      <c r="BV10" s="664"/>
      <c r="BW10" s="664"/>
      <c r="BX10" s="664"/>
      <c r="BY10" s="664"/>
      <c r="BZ10" s="664"/>
      <c r="CA10" s="664"/>
      <c r="CB10" s="704"/>
      <c r="CD10" s="705" t="s">
        <v>246</v>
      </c>
      <c r="CE10" s="702"/>
      <c r="CF10" s="702"/>
      <c r="CG10" s="702"/>
      <c r="CH10" s="702"/>
      <c r="CI10" s="702"/>
      <c r="CJ10" s="702"/>
      <c r="CK10" s="702"/>
      <c r="CL10" s="702"/>
      <c r="CM10" s="702"/>
      <c r="CN10" s="702"/>
      <c r="CO10" s="702"/>
      <c r="CP10" s="702"/>
      <c r="CQ10" s="703"/>
      <c r="CR10" s="661">
        <v>236046</v>
      </c>
      <c r="CS10" s="664"/>
      <c r="CT10" s="664"/>
      <c r="CU10" s="664"/>
      <c r="CV10" s="664"/>
      <c r="CW10" s="664"/>
      <c r="CX10" s="664"/>
      <c r="CY10" s="665"/>
      <c r="CZ10" s="723">
        <v>0.2</v>
      </c>
      <c r="DA10" s="723"/>
      <c r="DB10" s="723"/>
      <c r="DC10" s="723"/>
      <c r="DD10" s="669">
        <v>76060</v>
      </c>
      <c r="DE10" s="664"/>
      <c r="DF10" s="664"/>
      <c r="DG10" s="664"/>
      <c r="DH10" s="664"/>
      <c r="DI10" s="664"/>
      <c r="DJ10" s="664"/>
      <c r="DK10" s="664"/>
      <c r="DL10" s="664"/>
      <c r="DM10" s="664"/>
      <c r="DN10" s="664"/>
      <c r="DO10" s="664"/>
      <c r="DP10" s="665"/>
      <c r="DQ10" s="669">
        <v>115516</v>
      </c>
      <c r="DR10" s="664"/>
      <c r="DS10" s="664"/>
      <c r="DT10" s="664"/>
      <c r="DU10" s="664"/>
      <c r="DV10" s="664"/>
      <c r="DW10" s="664"/>
      <c r="DX10" s="664"/>
      <c r="DY10" s="664"/>
      <c r="DZ10" s="664"/>
      <c r="EA10" s="664"/>
      <c r="EB10" s="664"/>
      <c r="EC10" s="704"/>
    </row>
    <row r="11" spans="2:143" ht="11.25" customHeight="1" x14ac:dyDescent="0.15">
      <c r="B11" s="658" t="s">
        <v>247</v>
      </c>
      <c r="C11" s="659"/>
      <c r="D11" s="659"/>
      <c r="E11" s="659"/>
      <c r="F11" s="659"/>
      <c r="G11" s="659"/>
      <c r="H11" s="659"/>
      <c r="I11" s="659"/>
      <c r="J11" s="659"/>
      <c r="K11" s="659"/>
      <c r="L11" s="659"/>
      <c r="M11" s="659"/>
      <c r="N11" s="659"/>
      <c r="O11" s="659"/>
      <c r="P11" s="659"/>
      <c r="Q11" s="660"/>
      <c r="R11" s="661" t="s">
        <v>180</v>
      </c>
      <c r="S11" s="664"/>
      <c r="T11" s="664"/>
      <c r="U11" s="664"/>
      <c r="V11" s="664"/>
      <c r="W11" s="664"/>
      <c r="X11" s="664"/>
      <c r="Y11" s="665"/>
      <c r="Z11" s="723" t="s">
        <v>128</v>
      </c>
      <c r="AA11" s="723"/>
      <c r="AB11" s="723"/>
      <c r="AC11" s="723"/>
      <c r="AD11" s="724" t="s">
        <v>180</v>
      </c>
      <c r="AE11" s="724"/>
      <c r="AF11" s="724"/>
      <c r="AG11" s="724"/>
      <c r="AH11" s="724"/>
      <c r="AI11" s="724"/>
      <c r="AJ11" s="724"/>
      <c r="AK11" s="724"/>
      <c r="AL11" s="666" t="s">
        <v>128</v>
      </c>
      <c r="AM11" s="667"/>
      <c r="AN11" s="667"/>
      <c r="AO11" s="725"/>
      <c r="AP11" s="658" t="s">
        <v>248</v>
      </c>
      <c r="AQ11" s="659"/>
      <c r="AR11" s="659"/>
      <c r="AS11" s="659"/>
      <c r="AT11" s="659"/>
      <c r="AU11" s="659"/>
      <c r="AV11" s="659"/>
      <c r="AW11" s="659"/>
      <c r="AX11" s="659"/>
      <c r="AY11" s="659"/>
      <c r="AZ11" s="659"/>
      <c r="BA11" s="659"/>
      <c r="BB11" s="659"/>
      <c r="BC11" s="659"/>
      <c r="BD11" s="659"/>
      <c r="BE11" s="659"/>
      <c r="BF11" s="660"/>
      <c r="BG11" s="661">
        <v>2365117</v>
      </c>
      <c r="BH11" s="664"/>
      <c r="BI11" s="664"/>
      <c r="BJ11" s="664"/>
      <c r="BK11" s="664"/>
      <c r="BL11" s="664"/>
      <c r="BM11" s="664"/>
      <c r="BN11" s="665"/>
      <c r="BO11" s="723">
        <v>4.5999999999999996</v>
      </c>
      <c r="BP11" s="723"/>
      <c r="BQ11" s="723"/>
      <c r="BR11" s="723"/>
      <c r="BS11" s="669">
        <v>335267</v>
      </c>
      <c r="BT11" s="664"/>
      <c r="BU11" s="664"/>
      <c r="BV11" s="664"/>
      <c r="BW11" s="664"/>
      <c r="BX11" s="664"/>
      <c r="BY11" s="664"/>
      <c r="BZ11" s="664"/>
      <c r="CA11" s="664"/>
      <c r="CB11" s="704"/>
      <c r="CD11" s="705" t="s">
        <v>249</v>
      </c>
      <c r="CE11" s="702"/>
      <c r="CF11" s="702"/>
      <c r="CG11" s="702"/>
      <c r="CH11" s="702"/>
      <c r="CI11" s="702"/>
      <c r="CJ11" s="702"/>
      <c r="CK11" s="702"/>
      <c r="CL11" s="702"/>
      <c r="CM11" s="702"/>
      <c r="CN11" s="702"/>
      <c r="CO11" s="702"/>
      <c r="CP11" s="702"/>
      <c r="CQ11" s="703"/>
      <c r="CR11" s="661">
        <v>977158</v>
      </c>
      <c r="CS11" s="664"/>
      <c r="CT11" s="664"/>
      <c r="CU11" s="664"/>
      <c r="CV11" s="664"/>
      <c r="CW11" s="664"/>
      <c r="CX11" s="664"/>
      <c r="CY11" s="665"/>
      <c r="CZ11" s="723">
        <v>1</v>
      </c>
      <c r="DA11" s="723"/>
      <c r="DB11" s="723"/>
      <c r="DC11" s="723"/>
      <c r="DD11" s="669">
        <v>856703</v>
      </c>
      <c r="DE11" s="664"/>
      <c r="DF11" s="664"/>
      <c r="DG11" s="664"/>
      <c r="DH11" s="664"/>
      <c r="DI11" s="664"/>
      <c r="DJ11" s="664"/>
      <c r="DK11" s="664"/>
      <c r="DL11" s="664"/>
      <c r="DM11" s="664"/>
      <c r="DN11" s="664"/>
      <c r="DO11" s="664"/>
      <c r="DP11" s="665"/>
      <c r="DQ11" s="669">
        <v>344750</v>
      </c>
      <c r="DR11" s="664"/>
      <c r="DS11" s="664"/>
      <c r="DT11" s="664"/>
      <c r="DU11" s="664"/>
      <c r="DV11" s="664"/>
      <c r="DW11" s="664"/>
      <c r="DX11" s="664"/>
      <c r="DY11" s="664"/>
      <c r="DZ11" s="664"/>
      <c r="EA11" s="664"/>
      <c r="EB11" s="664"/>
      <c r="EC11" s="704"/>
    </row>
    <row r="12" spans="2:143" ht="11.25" customHeight="1" x14ac:dyDescent="0.15">
      <c r="B12" s="658" t="s">
        <v>250</v>
      </c>
      <c r="C12" s="659"/>
      <c r="D12" s="659"/>
      <c r="E12" s="659"/>
      <c r="F12" s="659"/>
      <c r="G12" s="659"/>
      <c r="H12" s="659"/>
      <c r="I12" s="659"/>
      <c r="J12" s="659"/>
      <c r="K12" s="659"/>
      <c r="L12" s="659"/>
      <c r="M12" s="659"/>
      <c r="N12" s="659"/>
      <c r="O12" s="659"/>
      <c r="P12" s="659"/>
      <c r="Q12" s="660"/>
      <c r="R12" s="661">
        <v>5539943</v>
      </c>
      <c r="S12" s="664"/>
      <c r="T12" s="664"/>
      <c r="U12" s="664"/>
      <c r="V12" s="664"/>
      <c r="W12" s="664"/>
      <c r="X12" s="664"/>
      <c r="Y12" s="665"/>
      <c r="Z12" s="723">
        <v>5.7</v>
      </c>
      <c r="AA12" s="723"/>
      <c r="AB12" s="723"/>
      <c r="AC12" s="723"/>
      <c r="AD12" s="724">
        <v>5539943</v>
      </c>
      <c r="AE12" s="724"/>
      <c r="AF12" s="724"/>
      <c r="AG12" s="724"/>
      <c r="AH12" s="724"/>
      <c r="AI12" s="724"/>
      <c r="AJ12" s="724"/>
      <c r="AK12" s="724"/>
      <c r="AL12" s="666">
        <v>9.6999999999999993</v>
      </c>
      <c r="AM12" s="667"/>
      <c r="AN12" s="667"/>
      <c r="AO12" s="725"/>
      <c r="AP12" s="658" t="s">
        <v>251</v>
      </c>
      <c r="AQ12" s="659"/>
      <c r="AR12" s="659"/>
      <c r="AS12" s="659"/>
      <c r="AT12" s="659"/>
      <c r="AU12" s="659"/>
      <c r="AV12" s="659"/>
      <c r="AW12" s="659"/>
      <c r="AX12" s="659"/>
      <c r="AY12" s="659"/>
      <c r="AZ12" s="659"/>
      <c r="BA12" s="659"/>
      <c r="BB12" s="659"/>
      <c r="BC12" s="659"/>
      <c r="BD12" s="659"/>
      <c r="BE12" s="659"/>
      <c r="BF12" s="660"/>
      <c r="BG12" s="661">
        <v>20849280</v>
      </c>
      <c r="BH12" s="664"/>
      <c r="BI12" s="664"/>
      <c r="BJ12" s="664"/>
      <c r="BK12" s="664"/>
      <c r="BL12" s="664"/>
      <c r="BM12" s="664"/>
      <c r="BN12" s="665"/>
      <c r="BO12" s="723">
        <v>40.299999999999997</v>
      </c>
      <c r="BP12" s="723"/>
      <c r="BQ12" s="723"/>
      <c r="BR12" s="723"/>
      <c r="BS12" s="669" t="s">
        <v>180</v>
      </c>
      <c r="BT12" s="664"/>
      <c r="BU12" s="664"/>
      <c r="BV12" s="664"/>
      <c r="BW12" s="664"/>
      <c r="BX12" s="664"/>
      <c r="BY12" s="664"/>
      <c r="BZ12" s="664"/>
      <c r="CA12" s="664"/>
      <c r="CB12" s="704"/>
      <c r="CD12" s="705" t="s">
        <v>252</v>
      </c>
      <c r="CE12" s="702"/>
      <c r="CF12" s="702"/>
      <c r="CG12" s="702"/>
      <c r="CH12" s="702"/>
      <c r="CI12" s="702"/>
      <c r="CJ12" s="702"/>
      <c r="CK12" s="702"/>
      <c r="CL12" s="702"/>
      <c r="CM12" s="702"/>
      <c r="CN12" s="702"/>
      <c r="CO12" s="702"/>
      <c r="CP12" s="702"/>
      <c r="CQ12" s="703"/>
      <c r="CR12" s="661">
        <v>2118963</v>
      </c>
      <c r="CS12" s="664"/>
      <c r="CT12" s="664"/>
      <c r="CU12" s="664"/>
      <c r="CV12" s="664"/>
      <c r="CW12" s="664"/>
      <c r="CX12" s="664"/>
      <c r="CY12" s="665"/>
      <c r="CZ12" s="723">
        <v>2.2000000000000002</v>
      </c>
      <c r="DA12" s="723"/>
      <c r="DB12" s="723"/>
      <c r="DC12" s="723"/>
      <c r="DD12" s="669">
        <v>15209</v>
      </c>
      <c r="DE12" s="664"/>
      <c r="DF12" s="664"/>
      <c r="DG12" s="664"/>
      <c r="DH12" s="664"/>
      <c r="DI12" s="664"/>
      <c r="DJ12" s="664"/>
      <c r="DK12" s="664"/>
      <c r="DL12" s="664"/>
      <c r="DM12" s="664"/>
      <c r="DN12" s="664"/>
      <c r="DO12" s="664"/>
      <c r="DP12" s="665"/>
      <c r="DQ12" s="669">
        <v>1129138</v>
      </c>
      <c r="DR12" s="664"/>
      <c r="DS12" s="664"/>
      <c r="DT12" s="664"/>
      <c r="DU12" s="664"/>
      <c r="DV12" s="664"/>
      <c r="DW12" s="664"/>
      <c r="DX12" s="664"/>
      <c r="DY12" s="664"/>
      <c r="DZ12" s="664"/>
      <c r="EA12" s="664"/>
      <c r="EB12" s="664"/>
      <c r="EC12" s="704"/>
    </row>
    <row r="13" spans="2:143" ht="11.25" customHeight="1" x14ac:dyDescent="0.15">
      <c r="B13" s="658" t="s">
        <v>253</v>
      </c>
      <c r="C13" s="659"/>
      <c r="D13" s="659"/>
      <c r="E13" s="659"/>
      <c r="F13" s="659"/>
      <c r="G13" s="659"/>
      <c r="H13" s="659"/>
      <c r="I13" s="659"/>
      <c r="J13" s="659"/>
      <c r="K13" s="659"/>
      <c r="L13" s="659"/>
      <c r="M13" s="659"/>
      <c r="N13" s="659"/>
      <c r="O13" s="659"/>
      <c r="P13" s="659"/>
      <c r="Q13" s="660"/>
      <c r="R13" s="661">
        <v>42811</v>
      </c>
      <c r="S13" s="664"/>
      <c r="T13" s="664"/>
      <c r="U13" s="664"/>
      <c r="V13" s="664"/>
      <c r="W13" s="664"/>
      <c r="X13" s="664"/>
      <c r="Y13" s="665"/>
      <c r="Z13" s="723">
        <v>0</v>
      </c>
      <c r="AA13" s="723"/>
      <c r="AB13" s="723"/>
      <c r="AC13" s="723"/>
      <c r="AD13" s="724">
        <v>42811</v>
      </c>
      <c r="AE13" s="724"/>
      <c r="AF13" s="724"/>
      <c r="AG13" s="724"/>
      <c r="AH13" s="724"/>
      <c r="AI13" s="724"/>
      <c r="AJ13" s="724"/>
      <c r="AK13" s="724"/>
      <c r="AL13" s="666">
        <v>0.1</v>
      </c>
      <c r="AM13" s="667"/>
      <c r="AN13" s="667"/>
      <c r="AO13" s="725"/>
      <c r="AP13" s="658" t="s">
        <v>254</v>
      </c>
      <c r="AQ13" s="659"/>
      <c r="AR13" s="659"/>
      <c r="AS13" s="659"/>
      <c r="AT13" s="659"/>
      <c r="AU13" s="659"/>
      <c r="AV13" s="659"/>
      <c r="AW13" s="659"/>
      <c r="AX13" s="659"/>
      <c r="AY13" s="659"/>
      <c r="AZ13" s="659"/>
      <c r="BA13" s="659"/>
      <c r="BB13" s="659"/>
      <c r="BC13" s="659"/>
      <c r="BD13" s="659"/>
      <c r="BE13" s="659"/>
      <c r="BF13" s="660"/>
      <c r="BG13" s="661">
        <v>20689108</v>
      </c>
      <c r="BH13" s="664"/>
      <c r="BI13" s="664"/>
      <c r="BJ13" s="664"/>
      <c r="BK13" s="664"/>
      <c r="BL13" s="664"/>
      <c r="BM13" s="664"/>
      <c r="BN13" s="665"/>
      <c r="BO13" s="723">
        <v>40</v>
      </c>
      <c r="BP13" s="723"/>
      <c r="BQ13" s="723"/>
      <c r="BR13" s="723"/>
      <c r="BS13" s="669" t="s">
        <v>128</v>
      </c>
      <c r="BT13" s="664"/>
      <c r="BU13" s="664"/>
      <c r="BV13" s="664"/>
      <c r="BW13" s="664"/>
      <c r="BX13" s="664"/>
      <c r="BY13" s="664"/>
      <c r="BZ13" s="664"/>
      <c r="CA13" s="664"/>
      <c r="CB13" s="704"/>
      <c r="CD13" s="705" t="s">
        <v>255</v>
      </c>
      <c r="CE13" s="702"/>
      <c r="CF13" s="702"/>
      <c r="CG13" s="702"/>
      <c r="CH13" s="702"/>
      <c r="CI13" s="702"/>
      <c r="CJ13" s="702"/>
      <c r="CK13" s="702"/>
      <c r="CL13" s="702"/>
      <c r="CM13" s="702"/>
      <c r="CN13" s="702"/>
      <c r="CO13" s="702"/>
      <c r="CP13" s="702"/>
      <c r="CQ13" s="703"/>
      <c r="CR13" s="661">
        <v>9558420</v>
      </c>
      <c r="CS13" s="664"/>
      <c r="CT13" s="664"/>
      <c r="CU13" s="664"/>
      <c r="CV13" s="664"/>
      <c r="CW13" s="664"/>
      <c r="CX13" s="664"/>
      <c r="CY13" s="665"/>
      <c r="CZ13" s="723">
        <v>10</v>
      </c>
      <c r="DA13" s="723"/>
      <c r="DB13" s="723"/>
      <c r="DC13" s="723"/>
      <c r="DD13" s="669">
        <v>3702079</v>
      </c>
      <c r="DE13" s="664"/>
      <c r="DF13" s="664"/>
      <c r="DG13" s="664"/>
      <c r="DH13" s="664"/>
      <c r="DI13" s="664"/>
      <c r="DJ13" s="664"/>
      <c r="DK13" s="664"/>
      <c r="DL13" s="664"/>
      <c r="DM13" s="664"/>
      <c r="DN13" s="664"/>
      <c r="DO13" s="664"/>
      <c r="DP13" s="665"/>
      <c r="DQ13" s="669">
        <v>6901495</v>
      </c>
      <c r="DR13" s="664"/>
      <c r="DS13" s="664"/>
      <c r="DT13" s="664"/>
      <c r="DU13" s="664"/>
      <c r="DV13" s="664"/>
      <c r="DW13" s="664"/>
      <c r="DX13" s="664"/>
      <c r="DY13" s="664"/>
      <c r="DZ13" s="664"/>
      <c r="EA13" s="664"/>
      <c r="EB13" s="664"/>
      <c r="EC13" s="704"/>
    </row>
    <row r="14" spans="2:143" ht="11.25" customHeight="1" x14ac:dyDescent="0.15">
      <c r="B14" s="658" t="s">
        <v>256</v>
      </c>
      <c r="C14" s="659"/>
      <c r="D14" s="659"/>
      <c r="E14" s="659"/>
      <c r="F14" s="659"/>
      <c r="G14" s="659"/>
      <c r="H14" s="659"/>
      <c r="I14" s="659"/>
      <c r="J14" s="659"/>
      <c r="K14" s="659"/>
      <c r="L14" s="659"/>
      <c r="M14" s="659"/>
      <c r="N14" s="659"/>
      <c r="O14" s="659"/>
      <c r="P14" s="659"/>
      <c r="Q14" s="660"/>
      <c r="R14" s="661" t="s">
        <v>128</v>
      </c>
      <c r="S14" s="664"/>
      <c r="T14" s="664"/>
      <c r="U14" s="664"/>
      <c r="V14" s="664"/>
      <c r="W14" s="664"/>
      <c r="X14" s="664"/>
      <c r="Y14" s="665"/>
      <c r="Z14" s="723" t="s">
        <v>180</v>
      </c>
      <c r="AA14" s="723"/>
      <c r="AB14" s="723"/>
      <c r="AC14" s="723"/>
      <c r="AD14" s="724" t="s">
        <v>128</v>
      </c>
      <c r="AE14" s="724"/>
      <c r="AF14" s="724"/>
      <c r="AG14" s="724"/>
      <c r="AH14" s="724"/>
      <c r="AI14" s="724"/>
      <c r="AJ14" s="724"/>
      <c r="AK14" s="724"/>
      <c r="AL14" s="666" t="s">
        <v>128</v>
      </c>
      <c r="AM14" s="667"/>
      <c r="AN14" s="667"/>
      <c r="AO14" s="725"/>
      <c r="AP14" s="658" t="s">
        <v>257</v>
      </c>
      <c r="AQ14" s="659"/>
      <c r="AR14" s="659"/>
      <c r="AS14" s="659"/>
      <c r="AT14" s="659"/>
      <c r="AU14" s="659"/>
      <c r="AV14" s="659"/>
      <c r="AW14" s="659"/>
      <c r="AX14" s="659"/>
      <c r="AY14" s="659"/>
      <c r="AZ14" s="659"/>
      <c r="BA14" s="659"/>
      <c r="BB14" s="659"/>
      <c r="BC14" s="659"/>
      <c r="BD14" s="659"/>
      <c r="BE14" s="659"/>
      <c r="BF14" s="660"/>
      <c r="BG14" s="661">
        <v>527116</v>
      </c>
      <c r="BH14" s="664"/>
      <c r="BI14" s="664"/>
      <c r="BJ14" s="664"/>
      <c r="BK14" s="664"/>
      <c r="BL14" s="664"/>
      <c r="BM14" s="664"/>
      <c r="BN14" s="665"/>
      <c r="BO14" s="723">
        <v>1</v>
      </c>
      <c r="BP14" s="723"/>
      <c r="BQ14" s="723"/>
      <c r="BR14" s="723"/>
      <c r="BS14" s="669" t="s">
        <v>128</v>
      </c>
      <c r="BT14" s="664"/>
      <c r="BU14" s="664"/>
      <c r="BV14" s="664"/>
      <c r="BW14" s="664"/>
      <c r="BX14" s="664"/>
      <c r="BY14" s="664"/>
      <c r="BZ14" s="664"/>
      <c r="CA14" s="664"/>
      <c r="CB14" s="704"/>
      <c r="CD14" s="705" t="s">
        <v>258</v>
      </c>
      <c r="CE14" s="702"/>
      <c r="CF14" s="702"/>
      <c r="CG14" s="702"/>
      <c r="CH14" s="702"/>
      <c r="CI14" s="702"/>
      <c r="CJ14" s="702"/>
      <c r="CK14" s="702"/>
      <c r="CL14" s="702"/>
      <c r="CM14" s="702"/>
      <c r="CN14" s="702"/>
      <c r="CO14" s="702"/>
      <c r="CP14" s="702"/>
      <c r="CQ14" s="703"/>
      <c r="CR14" s="661">
        <v>3133139</v>
      </c>
      <c r="CS14" s="664"/>
      <c r="CT14" s="664"/>
      <c r="CU14" s="664"/>
      <c r="CV14" s="664"/>
      <c r="CW14" s="664"/>
      <c r="CX14" s="664"/>
      <c r="CY14" s="665"/>
      <c r="CZ14" s="723">
        <v>3.3</v>
      </c>
      <c r="DA14" s="723"/>
      <c r="DB14" s="723"/>
      <c r="DC14" s="723"/>
      <c r="DD14" s="669">
        <v>308333</v>
      </c>
      <c r="DE14" s="664"/>
      <c r="DF14" s="664"/>
      <c r="DG14" s="664"/>
      <c r="DH14" s="664"/>
      <c r="DI14" s="664"/>
      <c r="DJ14" s="664"/>
      <c r="DK14" s="664"/>
      <c r="DL14" s="664"/>
      <c r="DM14" s="664"/>
      <c r="DN14" s="664"/>
      <c r="DO14" s="664"/>
      <c r="DP14" s="665"/>
      <c r="DQ14" s="669">
        <v>2991895</v>
      </c>
      <c r="DR14" s="664"/>
      <c r="DS14" s="664"/>
      <c r="DT14" s="664"/>
      <c r="DU14" s="664"/>
      <c r="DV14" s="664"/>
      <c r="DW14" s="664"/>
      <c r="DX14" s="664"/>
      <c r="DY14" s="664"/>
      <c r="DZ14" s="664"/>
      <c r="EA14" s="664"/>
      <c r="EB14" s="664"/>
      <c r="EC14" s="704"/>
    </row>
    <row r="15" spans="2:143" ht="11.25" customHeight="1" x14ac:dyDescent="0.15">
      <c r="B15" s="658" t="s">
        <v>259</v>
      </c>
      <c r="C15" s="659"/>
      <c r="D15" s="659"/>
      <c r="E15" s="659"/>
      <c r="F15" s="659"/>
      <c r="G15" s="659"/>
      <c r="H15" s="659"/>
      <c r="I15" s="659"/>
      <c r="J15" s="659"/>
      <c r="K15" s="659"/>
      <c r="L15" s="659"/>
      <c r="M15" s="659"/>
      <c r="N15" s="659"/>
      <c r="O15" s="659"/>
      <c r="P15" s="659"/>
      <c r="Q15" s="660"/>
      <c r="R15" s="661">
        <v>401003</v>
      </c>
      <c r="S15" s="664"/>
      <c r="T15" s="664"/>
      <c r="U15" s="664"/>
      <c r="V15" s="664"/>
      <c r="W15" s="664"/>
      <c r="X15" s="664"/>
      <c r="Y15" s="665"/>
      <c r="Z15" s="723">
        <v>0.4</v>
      </c>
      <c r="AA15" s="723"/>
      <c r="AB15" s="723"/>
      <c r="AC15" s="723"/>
      <c r="AD15" s="724">
        <v>401003</v>
      </c>
      <c r="AE15" s="724"/>
      <c r="AF15" s="724"/>
      <c r="AG15" s="724"/>
      <c r="AH15" s="724"/>
      <c r="AI15" s="724"/>
      <c r="AJ15" s="724"/>
      <c r="AK15" s="724"/>
      <c r="AL15" s="666">
        <v>0.7</v>
      </c>
      <c r="AM15" s="667"/>
      <c r="AN15" s="667"/>
      <c r="AO15" s="725"/>
      <c r="AP15" s="658" t="s">
        <v>260</v>
      </c>
      <c r="AQ15" s="659"/>
      <c r="AR15" s="659"/>
      <c r="AS15" s="659"/>
      <c r="AT15" s="659"/>
      <c r="AU15" s="659"/>
      <c r="AV15" s="659"/>
      <c r="AW15" s="659"/>
      <c r="AX15" s="659"/>
      <c r="AY15" s="659"/>
      <c r="AZ15" s="659"/>
      <c r="BA15" s="659"/>
      <c r="BB15" s="659"/>
      <c r="BC15" s="659"/>
      <c r="BD15" s="659"/>
      <c r="BE15" s="659"/>
      <c r="BF15" s="660"/>
      <c r="BG15" s="661">
        <v>1679511</v>
      </c>
      <c r="BH15" s="664"/>
      <c r="BI15" s="664"/>
      <c r="BJ15" s="664"/>
      <c r="BK15" s="664"/>
      <c r="BL15" s="664"/>
      <c r="BM15" s="664"/>
      <c r="BN15" s="665"/>
      <c r="BO15" s="723">
        <v>3.2</v>
      </c>
      <c r="BP15" s="723"/>
      <c r="BQ15" s="723"/>
      <c r="BR15" s="723"/>
      <c r="BS15" s="669" t="s">
        <v>128</v>
      </c>
      <c r="BT15" s="664"/>
      <c r="BU15" s="664"/>
      <c r="BV15" s="664"/>
      <c r="BW15" s="664"/>
      <c r="BX15" s="664"/>
      <c r="BY15" s="664"/>
      <c r="BZ15" s="664"/>
      <c r="CA15" s="664"/>
      <c r="CB15" s="704"/>
      <c r="CD15" s="705" t="s">
        <v>261</v>
      </c>
      <c r="CE15" s="702"/>
      <c r="CF15" s="702"/>
      <c r="CG15" s="702"/>
      <c r="CH15" s="702"/>
      <c r="CI15" s="702"/>
      <c r="CJ15" s="702"/>
      <c r="CK15" s="702"/>
      <c r="CL15" s="702"/>
      <c r="CM15" s="702"/>
      <c r="CN15" s="702"/>
      <c r="CO15" s="702"/>
      <c r="CP15" s="702"/>
      <c r="CQ15" s="703"/>
      <c r="CR15" s="661">
        <v>10563842</v>
      </c>
      <c r="CS15" s="664"/>
      <c r="CT15" s="664"/>
      <c r="CU15" s="664"/>
      <c r="CV15" s="664"/>
      <c r="CW15" s="664"/>
      <c r="CX15" s="664"/>
      <c r="CY15" s="665"/>
      <c r="CZ15" s="723">
        <v>11</v>
      </c>
      <c r="DA15" s="723"/>
      <c r="DB15" s="723"/>
      <c r="DC15" s="723"/>
      <c r="DD15" s="669">
        <v>1611439</v>
      </c>
      <c r="DE15" s="664"/>
      <c r="DF15" s="664"/>
      <c r="DG15" s="664"/>
      <c r="DH15" s="664"/>
      <c r="DI15" s="664"/>
      <c r="DJ15" s="664"/>
      <c r="DK15" s="664"/>
      <c r="DL15" s="664"/>
      <c r="DM15" s="664"/>
      <c r="DN15" s="664"/>
      <c r="DO15" s="664"/>
      <c r="DP15" s="665"/>
      <c r="DQ15" s="669">
        <v>7865695</v>
      </c>
      <c r="DR15" s="664"/>
      <c r="DS15" s="664"/>
      <c r="DT15" s="664"/>
      <c r="DU15" s="664"/>
      <c r="DV15" s="664"/>
      <c r="DW15" s="664"/>
      <c r="DX15" s="664"/>
      <c r="DY15" s="664"/>
      <c r="DZ15" s="664"/>
      <c r="EA15" s="664"/>
      <c r="EB15" s="664"/>
      <c r="EC15" s="704"/>
    </row>
    <row r="16" spans="2:143" ht="11.25" customHeight="1" x14ac:dyDescent="0.15">
      <c r="B16" s="658" t="s">
        <v>262</v>
      </c>
      <c r="C16" s="659"/>
      <c r="D16" s="659"/>
      <c r="E16" s="659"/>
      <c r="F16" s="659"/>
      <c r="G16" s="659"/>
      <c r="H16" s="659"/>
      <c r="I16" s="659"/>
      <c r="J16" s="659"/>
      <c r="K16" s="659"/>
      <c r="L16" s="659"/>
      <c r="M16" s="659"/>
      <c r="N16" s="659"/>
      <c r="O16" s="659"/>
      <c r="P16" s="659"/>
      <c r="Q16" s="660"/>
      <c r="R16" s="661" t="s">
        <v>128</v>
      </c>
      <c r="S16" s="664"/>
      <c r="T16" s="664"/>
      <c r="U16" s="664"/>
      <c r="V16" s="664"/>
      <c r="W16" s="664"/>
      <c r="X16" s="664"/>
      <c r="Y16" s="665"/>
      <c r="Z16" s="723" t="s">
        <v>128</v>
      </c>
      <c r="AA16" s="723"/>
      <c r="AB16" s="723"/>
      <c r="AC16" s="723"/>
      <c r="AD16" s="724" t="s">
        <v>180</v>
      </c>
      <c r="AE16" s="724"/>
      <c r="AF16" s="724"/>
      <c r="AG16" s="724"/>
      <c r="AH16" s="724"/>
      <c r="AI16" s="724"/>
      <c r="AJ16" s="724"/>
      <c r="AK16" s="724"/>
      <c r="AL16" s="666" t="s">
        <v>128</v>
      </c>
      <c r="AM16" s="667"/>
      <c r="AN16" s="667"/>
      <c r="AO16" s="725"/>
      <c r="AP16" s="658" t="s">
        <v>263</v>
      </c>
      <c r="AQ16" s="659"/>
      <c r="AR16" s="659"/>
      <c r="AS16" s="659"/>
      <c r="AT16" s="659"/>
      <c r="AU16" s="659"/>
      <c r="AV16" s="659"/>
      <c r="AW16" s="659"/>
      <c r="AX16" s="659"/>
      <c r="AY16" s="659"/>
      <c r="AZ16" s="659"/>
      <c r="BA16" s="659"/>
      <c r="BB16" s="659"/>
      <c r="BC16" s="659"/>
      <c r="BD16" s="659"/>
      <c r="BE16" s="659"/>
      <c r="BF16" s="660"/>
      <c r="BG16" s="661" t="s">
        <v>180</v>
      </c>
      <c r="BH16" s="664"/>
      <c r="BI16" s="664"/>
      <c r="BJ16" s="664"/>
      <c r="BK16" s="664"/>
      <c r="BL16" s="664"/>
      <c r="BM16" s="664"/>
      <c r="BN16" s="665"/>
      <c r="BO16" s="723" t="s">
        <v>128</v>
      </c>
      <c r="BP16" s="723"/>
      <c r="BQ16" s="723"/>
      <c r="BR16" s="723"/>
      <c r="BS16" s="669" t="s">
        <v>128</v>
      </c>
      <c r="BT16" s="664"/>
      <c r="BU16" s="664"/>
      <c r="BV16" s="664"/>
      <c r="BW16" s="664"/>
      <c r="BX16" s="664"/>
      <c r="BY16" s="664"/>
      <c r="BZ16" s="664"/>
      <c r="CA16" s="664"/>
      <c r="CB16" s="704"/>
      <c r="CD16" s="705" t="s">
        <v>264</v>
      </c>
      <c r="CE16" s="702"/>
      <c r="CF16" s="702"/>
      <c r="CG16" s="702"/>
      <c r="CH16" s="702"/>
      <c r="CI16" s="702"/>
      <c r="CJ16" s="702"/>
      <c r="CK16" s="702"/>
      <c r="CL16" s="702"/>
      <c r="CM16" s="702"/>
      <c r="CN16" s="702"/>
      <c r="CO16" s="702"/>
      <c r="CP16" s="702"/>
      <c r="CQ16" s="703"/>
      <c r="CR16" s="661" t="s">
        <v>180</v>
      </c>
      <c r="CS16" s="664"/>
      <c r="CT16" s="664"/>
      <c r="CU16" s="664"/>
      <c r="CV16" s="664"/>
      <c r="CW16" s="664"/>
      <c r="CX16" s="664"/>
      <c r="CY16" s="665"/>
      <c r="CZ16" s="723" t="s">
        <v>180</v>
      </c>
      <c r="DA16" s="723"/>
      <c r="DB16" s="723"/>
      <c r="DC16" s="723"/>
      <c r="DD16" s="669" t="s">
        <v>128</v>
      </c>
      <c r="DE16" s="664"/>
      <c r="DF16" s="664"/>
      <c r="DG16" s="664"/>
      <c r="DH16" s="664"/>
      <c r="DI16" s="664"/>
      <c r="DJ16" s="664"/>
      <c r="DK16" s="664"/>
      <c r="DL16" s="664"/>
      <c r="DM16" s="664"/>
      <c r="DN16" s="664"/>
      <c r="DO16" s="664"/>
      <c r="DP16" s="665"/>
      <c r="DQ16" s="669" t="s">
        <v>128</v>
      </c>
      <c r="DR16" s="664"/>
      <c r="DS16" s="664"/>
      <c r="DT16" s="664"/>
      <c r="DU16" s="664"/>
      <c r="DV16" s="664"/>
      <c r="DW16" s="664"/>
      <c r="DX16" s="664"/>
      <c r="DY16" s="664"/>
      <c r="DZ16" s="664"/>
      <c r="EA16" s="664"/>
      <c r="EB16" s="664"/>
      <c r="EC16" s="704"/>
    </row>
    <row r="17" spans="2:133" ht="11.25" customHeight="1" x14ac:dyDescent="0.15">
      <c r="B17" s="658" t="s">
        <v>265</v>
      </c>
      <c r="C17" s="659"/>
      <c r="D17" s="659"/>
      <c r="E17" s="659"/>
      <c r="F17" s="659"/>
      <c r="G17" s="659"/>
      <c r="H17" s="659"/>
      <c r="I17" s="659"/>
      <c r="J17" s="659"/>
      <c r="K17" s="659"/>
      <c r="L17" s="659"/>
      <c r="M17" s="659"/>
      <c r="N17" s="659"/>
      <c r="O17" s="659"/>
      <c r="P17" s="659"/>
      <c r="Q17" s="660"/>
      <c r="R17" s="661">
        <v>299181</v>
      </c>
      <c r="S17" s="664"/>
      <c r="T17" s="664"/>
      <c r="U17" s="664"/>
      <c r="V17" s="664"/>
      <c r="W17" s="664"/>
      <c r="X17" s="664"/>
      <c r="Y17" s="665"/>
      <c r="Z17" s="723">
        <v>0.3</v>
      </c>
      <c r="AA17" s="723"/>
      <c r="AB17" s="723"/>
      <c r="AC17" s="723"/>
      <c r="AD17" s="724">
        <v>299181</v>
      </c>
      <c r="AE17" s="724"/>
      <c r="AF17" s="724"/>
      <c r="AG17" s="724"/>
      <c r="AH17" s="724"/>
      <c r="AI17" s="724"/>
      <c r="AJ17" s="724"/>
      <c r="AK17" s="724"/>
      <c r="AL17" s="666">
        <v>0.5</v>
      </c>
      <c r="AM17" s="667"/>
      <c r="AN17" s="667"/>
      <c r="AO17" s="725"/>
      <c r="AP17" s="658" t="s">
        <v>266</v>
      </c>
      <c r="AQ17" s="659"/>
      <c r="AR17" s="659"/>
      <c r="AS17" s="659"/>
      <c r="AT17" s="659"/>
      <c r="AU17" s="659"/>
      <c r="AV17" s="659"/>
      <c r="AW17" s="659"/>
      <c r="AX17" s="659"/>
      <c r="AY17" s="659"/>
      <c r="AZ17" s="659"/>
      <c r="BA17" s="659"/>
      <c r="BB17" s="659"/>
      <c r="BC17" s="659"/>
      <c r="BD17" s="659"/>
      <c r="BE17" s="659"/>
      <c r="BF17" s="660"/>
      <c r="BG17" s="661" t="s">
        <v>128</v>
      </c>
      <c r="BH17" s="664"/>
      <c r="BI17" s="664"/>
      <c r="BJ17" s="664"/>
      <c r="BK17" s="664"/>
      <c r="BL17" s="664"/>
      <c r="BM17" s="664"/>
      <c r="BN17" s="665"/>
      <c r="BO17" s="723" t="s">
        <v>128</v>
      </c>
      <c r="BP17" s="723"/>
      <c r="BQ17" s="723"/>
      <c r="BR17" s="723"/>
      <c r="BS17" s="669" t="s">
        <v>128</v>
      </c>
      <c r="BT17" s="664"/>
      <c r="BU17" s="664"/>
      <c r="BV17" s="664"/>
      <c r="BW17" s="664"/>
      <c r="BX17" s="664"/>
      <c r="BY17" s="664"/>
      <c r="BZ17" s="664"/>
      <c r="CA17" s="664"/>
      <c r="CB17" s="704"/>
      <c r="CD17" s="705" t="s">
        <v>267</v>
      </c>
      <c r="CE17" s="702"/>
      <c r="CF17" s="702"/>
      <c r="CG17" s="702"/>
      <c r="CH17" s="702"/>
      <c r="CI17" s="702"/>
      <c r="CJ17" s="702"/>
      <c r="CK17" s="702"/>
      <c r="CL17" s="702"/>
      <c r="CM17" s="702"/>
      <c r="CN17" s="702"/>
      <c r="CO17" s="702"/>
      <c r="CP17" s="702"/>
      <c r="CQ17" s="703"/>
      <c r="CR17" s="661">
        <v>7907781</v>
      </c>
      <c r="CS17" s="664"/>
      <c r="CT17" s="664"/>
      <c r="CU17" s="664"/>
      <c r="CV17" s="664"/>
      <c r="CW17" s="664"/>
      <c r="CX17" s="664"/>
      <c r="CY17" s="665"/>
      <c r="CZ17" s="723">
        <v>8.1999999999999993</v>
      </c>
      <c r="DA17" s="723"/>
      <c r="DB17" s="723"/>
      <c r="DC17" s="723"/>
      <c r="DD17" s="669" t="s">
        <v>128</v>
      </c>
      <c r="DE17" s="664"/>
      <c r="DF17" s="664"/>
      <c r="DG17" s="664"/>
      <c r="DH17" s="664"/>
      <c r="DI17" s="664"/>
      <c r="DJ17" s="664"/>
      <c r="DK17" s="664"/>
      <c r="DL17" s="664"/>
      <c r="DM17" s="664"/>
      <c r="DN17" s="664"/>
      <c r="DO17" s="664"/>
      <c r="DP17" s="665"/>
      <c r="DQ17" s="669">
        <v>7781629</v>
      </c>
      <c r="DR17" s="664"/>
      <c r="DS17" s="664"/>
      <c r="DT17" s="664"/>
      <c r="DU17" s="664"/>
      <c r="DV17" s="664"/>
      <c r="DW17" s="664"/>
      <c r="DX17" s="664"/>
      <c r="DY17" s="664"/>
      <c r="DZ17" s="664"/>
      <c r="EA17" s="664"/>
      <c r="EB17" s="664"/>
      <c r="EC17" s="704"/>
    </row>
    <row r="18" spans="2:133" ht="11.25" customHeight="1" x14ac:dyDescent="0.15">
      <c r="B18" s="658" t="s">
        <v>268</v>
      </c>
      <c r="C18" s="659"/>
      <c r="D18" s="659"/>
      <c r="E18" s="659"/>
      <c r="F18" s="659"/>
      <c r="G18" s="659"/>
      <c r="H18" s="659"/>
      <c r="I18" s="659"/>
      <c r="J18" s="659"/>
      <c r="K18" s="659"/>
      <c r="L18" s="659"/>
      <c r="M18" s="659"/>
      <c r="N18" s="659"/>
      <c r="O18" s="659"/>
      <c r="P18" s="659"/>
      <c r="Q18" s="660"/>
      <c r="R18" s="661">
        <v>1414914</v>
      </c>
      <c r="S18" s="664"/>
      <c r="T18" s="664"/>
      <c r="U18" s="664"/>
      <c r="V18" s="664"/>
      <c r="W18" s="664"/>
      <c r="X18" s="664"/>
      <c r="Y18" s="665"/>
      <c r="Z18" s="723">
        <v>1.4</v>
      </c>
      <c r="AA18" s="723"/>
      <c r="AB18" s="723"/>
      <c r="AC18" s="723"/>
      <c r="AD18" s="724">
        <v>1112051</v>
      </c>
      <c r="AE18" s="724"/>
      <c r="AF18" s="724"/>
      <c r="AG18" s="724"/>
      <c r="AH18" s="724"/>
      <c r="AI18" s="724"/>
      <c r="AJ18" s="724"/>
      <c r="AK18" s="724"/>
      <c r="AL18" s="666">
        <v>1.9</v>
      </c>
      <c r="AM18" s="667"/>
      <c r="AN18" s="667"/>
      <c r="AO18" s="725"/>
      <c r="AP18" s="658" t="s">
        <v>269</v>
      </c>
      <c r="AQ18" s="659"/>
      <c r="AR18" s="659"/>
      <c r="AS18" s="659"/>
      <c r="AT18" s="659"/>
      <c r="AU18" s="659"/>
      <c r="AV18" s="659"/>
      <c r="AW18" s="659"/>
      <c r="AX18" s="659"/>
      <c r="AY18" s="659"/>
      <c r="AZ18" s="659"/>
      <c r="BA18" s="659"/>
      <c r="BB18" s="659"/>
      <c r="BC18" s="659"/>
      <c r="BD18" s="659"/>
      <c r="BE18" s="659"/>
      <c r="BF18" s="660"/>
      <c r="BG18" s="661" t="s">
        <v>128</v>
      </c>
      <c r="BH18" s="664"/>
      <c r="BI18" s="664"/>
      <c r="BJ18" s="664"/>
      <c r="BK18" s="664"/>
      <c r="BL18" s="664"/>
      <c r="BM18" s="664"/>
      <c r="BN18" s="665"/>
      <c r="BO18" s="723" t="s">
        <v>128</v>
      </c>
      <c r="BP18" s="723"/>
      <c r="BQ18" s="723"/>
      <c r="BR18" s="723"/>
      <c r="BS18" s="669" t="s">
        <v>128</v>
      </c>
      <c r="BT18" s="664"/>
      <c r="BU18" s="664"/>
      <c r="BV18" s="664"/>
      <c r="BW18" s="664"/>
      <c r="BX18" s="664"/>
      <c r="BY18" s="664"/>
      <c r="BZ18" s="664"/>
      <c r="CA18" s="664"/>
      <c r="CB18" s="704"/>
      <c r="CD18" s="705" t="s">
        <v>270</v>
      </c>
      <c r="CE18" s="702"/>
      <c r="CF18" s="702"/>
      <c r="CG18" s="702"/>
      <c r="CH18" s="702"/>
      <c r="CI18" s="702"/>
      <c r="CJ18" s="702"/>
      <c r="CK18" s="702"/>
      <c r="CL18" s="702"/>
      <c r="CM18" s="702"/>
      <c r="CN18" s="702"/>
      <c r="CO18" s="702"/>
      <c r="CP18" s="702"/>
      <c r="CQ18" s="703"/>
      <c r="CR18" s="661" t="s">
        <v>128</v>
      </c>
      <c r="CS18" s="664"/>
      <c r="CT18" s="664"/>
      <c r="CU18" s="664"/>
      <c r="CV18" s="664"/>
      <c r="CW18" s="664"/>
      <c r="CX18" s="664"/>
      <c r="CY18" s="665"/>
      <c r="CZ18" s="723" t="s">
        <v>128</v>
      </c>
      <c r="DA18" s="723"/>
      <c r="DB18" s="723"/>
      <c r="DC18" s="723"/>
      <c r="DD18" s="669" t="s">
        <v>128</v>
      </c>
      <c r="DE18" s="664"/>
      <c r="DF18" s="664"/>
      <c r="DG18" s="664"/>
      <c r="DH18" s="664"/>
      <c r="DI18" s="664"/>
      <c r="DJ18" s="664"/>
      <c r="DK18" s="664"/>
      <c r="DL18" s="664"/>
      <c r="DM18" s="664"/>
      <c r="DN18" s="664"/>
      <c r="DO18" s="664"/>
      <c r="DP18" s="665"/>
      <c r="DQ18" s="669" t="s">
        <v>128</v>
      </c>
      <c r="DR18" s="664"/>
      <c r="DS18" s="664"/>
      <c r="DT18" s="664"/>
      <c r="DU18" s="664"/>
      <c r="DV18" s="664"/>
      <c r="DW18" s="664"/>
      <c r="DX18" s="664"/>
      <c r="DY18" s="664"/>
      <c r="DZ18" s="664"/>
      <c r="EA18" s="664"/>
      <c r="EB18" s="664"/>
      <c r="EC18" s="704"/>
    </row>
    <row r="19" spans="2:133" ht="11.25" customHeight="1" x14ac:dyDescent="0.15">
      <c r="B19" s="658" t="s">
        <v>271</v>
      </c>
      <c r="C19" s="659"/>
      <c r="D19" s="659"/>
      <c r="E19" s="659"/>
      <c r="F19" s="659"/>
      <c r="G19" s="659"/>
      <c r="H19" s="659"/>
      <c r="I19" s="659"/>
      <c r="J19" s="659"/>
      <c r="K19" s="659"/>
      <c r="L19" s="659"/>
      <c r="M19" s="659"/>
      <c r="N19" s="659"/>
      <c r="O19" s="659"/>
      <c r="P19" s="659"/>
      <c r="Q19" s="660"/>
      <c r="R19" s="661">
        <v>1112051</v>
      </c>
      <c r="S19" s="664"/>
      <c r="T19" s="664"/>
      <c r="U19" s="664"/>
      <c r="V19" s="664"/>
      <c r="W19" s="664"/>
      <c r="X19" s="664"/>
      <c r="Y19" s="665"/>
      <c r="Z19" s="723">
        <v>1.1000000000000001</v>
      </c>
      <c r="AA19" s="723"/>
      <c r="AB19" s="723"/>
      <c r="AC19" s="723"/>
      <c r="AD19" s="724">
        <v>1112051</v>
      </c>
      <c r="AE19" s="724"/>
      <c r="AF19" s="724"/>
      <c r="AG19" s="724"/>
      <c r="AH19" s="724"/>
      <c r="AI19" s="724"/>
      <c r="AJ19" s="724"/>
      <c r="AK19" s="724"/>
      <c r="AL19" s="666">
        <v>1.9</v>
      </c>
      <c r="AM19" s="667"/>
      <c r="AN19" s="667"/>
      <c r="AO19" s="725"/>
      <c r="AP19" s="658" t="s">
        <v>272</v>
      </c>
      <c r="AQ19" s="659"/>
      <c r="AR19" s="659"/>
      <c r="AS19" s="659"/>
      <c r="AT19" s="659"/>
      <c r="AU19" s="659"/>
      <c r="AV19" s="659"/>
      <c r="AW19" s="659"/>
      <c r="AX19" s="659"/>
      <c r="AY19" s="659"/>
      <c r="AZ19" s="659"/>
      <c r="BA19" s="659"/>
      <c r="BB19" s="659"/>
      <c r="BC19" s="659"/>
      <c r="BD19" s="659"/>
      <c r="BE19" s="659"/>
      <c r="BF19" s="660"/>
      <c r="BG19" s="661">
        <v>5889135</v>
      </c>
      <c r="BH19" s="664"/>
      <c r="BI19" s="664"/>
      <c r="BJ19" s="664"/>
      <c r="BK19" s="664"/>
      <c r="BL19" s="664"/>
      <c r="BM19" s="664"/>
      <c r="BN19" s="665"/>
      <c r="BO19" s="723">
        <v>11.4</v>
      </c>
      <c r="BP19" s="723"/>
      <c r="BQ19" s="723"/>
      <c r="BR19" s="723"/>
      <c r="BS19" s="669" t="s">
        <v>128</v>
      </c>
      <c r="BT19" s="664"/>
      <c r="BU19" s="664"/>
      <c r="BV19" s="664"/>
      <c r="BW19" s="664"/>
      <c r="BX19" s="664"/>
      <c r="BY19" s="664"/>
      <c r="BZ19" s="664"/>
      <c r="CA19" s="664"/>
      <c r="CB19" s="704"/>
      <c r="CD19" s="705" t="s">
        <v>273</v>
      </c>
      <c r="CE19" s="702"/>
      <c r="CF19" s="702"/>
      <c r="CG19" s="702"/>
      <c r="CH19" s="702"/>
      <c r="CI19" s="702"/>
      <c r="CJ19" s="702"/>
      <c r="CK19" s="702"/>
      <c r="CL19" s="702"/>
      <c r="CM19" s="702"/>
      <c r="CN19" s="702"/>
      <c r="CO19" s="702"/>
      <c r="CP19" s="702"/>
      <c r="CQ19" s="703"/>
      <c r="CR19" s="661" t="s">
        <v>128</v>
      </c>
      <c r="CS19" s="664"/>
      <c r="CT19" s="664"/>
      <c r="CU19" s="664"/>
      <c r="CV19" s="664"/>
      <c r="CW19" s="664"/>
      <c r="CX19" s="664"/>
      <c r="CY19" s="665"/>
      <c r="CZ19" s="723" t="s">
        <v>128</v>
      </c>
      <c r="DA19" s="723"/>
      <c r="DB19" s="723"/>
      <c r="DC19" s="723"/>
      <c r="DD19" s="669" t="s">
        <v>128</v>
      </c>
      <c r="DE19" s="664"/>
      <c r="DF19" s="664"/>
      <c r="DG19" s="664"/>
      <c r="DH19" s="664"/>
      <c r="DI19" s="664"/>
      <c r="DJ19" s="664"/>
      <c r="DK19" s="664"/>
      <c r="DL19" s="664"/>
      <c r="DM19" s="664"/>
      <c r="DN19" s="664"/>
      <c r="DO19" s="664"/>
      <c r="DP19" s="665"/>
      <c r="DQ19" s="669" t="s">
        <v>128</v>
      </c>
      <c r="DR19" s="664"/>
      <c r="DS19" s="664"/>
      <c r="DT19" s="664"/>
      <c r="DU19" s="664"/>
      <c r="DV19" s="664"/>
      <c r="DW19" s="664"/>
      <c r="DX19" s="664"/>
      <c r="DY19" s="664"/>
      <c r="DZ19" s="664"/>
      <c r="EA19" s="664"/>
      <c r="EB19" s="664"/>
      <c r="EC19" s="704"/>
    </row>
    <row r="20" spans="2:133" ht="11.25" customHeight="1" x14ac:dyDescent="0.15">
      <c r="B20" s="658" t="s">
        <v>274</v>
      </c>
      <c r="C20" s="659"/>
      <c r="D20" s="659"/>
      <c r="E20" s="659"/>
      <c r="F20" s="659"/>
      <c r="G20" s="659"/>
      <c r="H20" s="659"/>
      <c r="I20" s="659"/>
      <c r="J20" s="659"/>
      <c r="K20" s="659"/>
      <c r="L20" s="659"/>
      <c r="M20" s="659"/>
      <c r="N20" s="659"/>
      <c r="O20" s="659"/>
      <c r="P20" s="659"/>
      <c r="Q20" s="660"/>
      <c r="R20" s="661">
        <v>302822</v>
      </c>
      <c r="S20" s="664"/>
      <c r="T20" s="664"/>
      <c r="U20" s="664"/>
      <c r="V20" s="664"/>
      <c r="W20" s="664"/>
      <c r="X20" s="664"/>
      <c r="Y20" s="665"/>
      <c r="Z20" s="723">
        <v>0.3</v>
      </c>
      <c r="AA20" s="723"/>
      <c r="AB20" s="723"/>
      <c r="AC20" s="723"/>
      <c r="AD20" s="724" t="s">
        <v>128</v>
      </c>
      <c r="AE20" s="724"/>
      <c r="AF20" s="724"/>
      <c r="AG20" s="724"/>
      <c r="AH20" s="724"/>
      <c r="AI20" s="724"/>
      <c r="AJ20" s="724"/>
      <c r="AK20" s="724"/>
      <c r="AL20" s="666" t="s">
        <v>128</v>
      </c>
      <c r="AM20" s="667"/>
      <c r="AN20" s="667"/>
      <c r="AO20" s="725"/>
      <c r="AP20" s="658" t="s">
        <v>275</v>
      </c>
      <c r="AQ20" s="659"/>
      <c r="AR20" s="659"/>
      <c r="AS20" s="659"/>
      <c r="AT20" s="659"/>
      <c r="AU20" s="659"/>
      <c r="AV20" s="659"/>
      <c r="AW20" s="659"/>
      <c r="AX20" s="659"/>
      <c r="AY20" s="659"/>
      <c r="AZ20" s="659"/>
      <c r="BA20" s="659"/>
      <c r="BB20" s="659"/>
      <c r="BC20" s="659"/>
      <c r="BD20" s="659"/>
      <c r="BE20" s="659"/>
      <c r="BF20" s="660"/>
      <c r="BG20" s="661">
        <v>5889135</v>
      </c>
      <c r="BH20" s="664"/>
      <c r="BI20" s="664"/>
      <c r="BJ20" s="664"/>
      <c r="BK20" s="664"/>
      <c r="BL20" s="664"/>
      <c r="BM20" s="664"/>
      <c r="BN20" s="665"/>
      <c r="BO20" s="723">
        <v>11.4</v>
      </c>
      <c r="BP20" s="723"/>
      <c r="BQ20" s="723"/>
      <c r="BR20" s="723"/>
      <c r="BS20" s="669" t="s">
        <v>128</v>
      </c>
      <c r="BT20" s="664"/>
      <c r="BU20" s="664"/>
      <c r="BV20" s="664"/>
      <c r="BW20" s="664"/>
      <c r="BX20" s="664"/>
      <c r="BY20" s="664"/>
      <c r="BZ20" s="664"/>
      <c r="CA20" s="664"/>
      <c r="CB20" s="704"/>
      <c r="CD20" s="705" t="s">
        <v>276</v>
      </c>
      <c r="CE20" s="702"/>
      <c r="CF20" s="702"/>
      <c r="CG20" s="702"/>
      <c r="CH20" s="702"/>
      <c r="CI20" s="702"/>
      <c r="CJ20" s="702"/>
      <c r="CK20" s="702"/>
      <c r="CL20" s="702"/>
      <c r="CM20" s="702"/>
      <c r="CN20" s="702"/>
      <c r="CO20" s="702"/>
      <c r="CP20" s="702"/>
      <c r="CQ20" s="703"/>
      <c r="CR20" s="661">
        <v>95855707</v>
      </c>
      <c r="CS20" s="664"/>
      <c r="CT20" s="664"/>
      <c r="CU20" s="664"/>
      <c r="CV20" s="664"/>
      <c r="CW20" s="664"/>
      <c r="CX20" s="664"/>
      <c r="CY20" s="665"/>
      <c r="CZ20" s="723">
        <v>100</v>
      </c>
      <c r="DA20" s="723"/>
      <c r="DB20" s="723"/>
      <c r="DC20" s="723"/>
      <c r="DD20" s="669">
        <v>10651491</v>
      </c>
      <c r="DE20" s="664"/>
      <c r="DF20" s="664"/>
      <c r="DG20" s="664"/>
      <c r="DH20" s="664"/>
      <c r="DI20" s="664"/>
      <c r="DJ20" s="664"/>
      <c r="DK20" s="664"/>
      <c r="DL20" s="664"/>
      <c r="DM20" s="664"/>
      <c r="DN20" s="664"/>
      <c r="DO20" s="664"/>
      <c r="DP20" s="665"/>
      <c r="DQ20" s="669">
        <v>65445699</v>
      </c>
      <c r="DR20" s="664"/>
      <c r="DS20" s="664"/>
      <c r="DT20" s="664"/>
      <c r="DU20" s="664"/>
      <c r="DV20" s="664"/>
      <c r="DW20" s="664"/>
      <c r="DX20" s="664"/>
      <c r="DY20" s="664"/>
      <c r="DZ20" s="664"/>
      <c r="EA20" s="664"/>
      <c r="EB20" s="664"/>
      <c r="EC20" s="704"/>
    </row>
    <row r="21" spans="2:133" ht="11.25" customHeight="1" x14ac:dyDescent="0.15">
      <c r="B21" s="658" t="s">
        <v>277</v>
      </c>
      <c r="C21" s="659"/>
      <c r="D21" s="659"/>
      <c r="E21" s="659"/>
      <c r="F21" s="659"/>
      <c r="G21" s="659"/>
      <c r="H21" s="659"/>
      <c r="I21" s="659"/>
      <c r="J21" s="659"/>
      <c r="K21" s="659"/>
      <c r="L21" s="659"/>
      <c r="M21" s="659"/>
      <c r="N21" s="659"/>
      <c r="O21" s="659"/>
      <c r="P21" s="659"/>
      <c r="Q21" s="660"/>
      <c r="R21" s="661">
        <v>41</v>
      </c>
      <c r="S21" s="664"/>
      <c r="T21" s="664"/>
      <c r="U21" s="664"/>
      <c r="V21" s="664"/>
      <c r="W21" s="664"/>
      <c r="X21" s="664"/>
      <c r="Y21" s="665"/>
      <c r="Z21" s="723">
        <v>0</v>
      </c>
      <c r="AA21" s="723"/>
      <c r="AB21" s="723"/>
      <c r="AC21" s="723"/>
      <c r="AD21" s="724" t="s">
        <v>128</v>
      </c>
      <c r="AE21" s="724"/>
      <c r="AF21" s="724"/>
      <c r="AG21" s="724"/>
      <c r="AH21" s="724"/>
      <c r="AI21" s="724"/>
      <c r="AJ21" s="724"/>
      <c r="AK21" s="724"/>
      <c r="AL21" s="666" t="s">
        <v>128</v>
      </c>
      <c r="AM21" s="667"/>
      <c r="AN21" s="667"/>
      <c r="AO21" s="725"/>
      <c r="AP21" s="769" t="s">
        <v>278</v>
      </c>
      <c r="AQ21" s="776"/>
      <c r="AR21" s="776"/>
      <c r="AS21" s="776"/>
      <c r="AT21" s="776"/>
      <c r="AU21" s="776"/>
      <c r="AV21" s="776"/>
      <c r="AW21" s="776"/>
      <c r="AX21" s="776"/>
      <c r="AY21" s="776"/>
      <c r="AZ21" s="776"/>
      <c r="BA21" s="776"/>
      <c r="BB21" s="776"/>
      <c r="BC21" s="776"/>
      <c r="BD21" s="776"/>
      <c r="BE21" s="776"/>
      <c r="BF21" s="771"/>
      <c r="BG21" s="661" t="s">
        <v>128</v>
      </c>
      <c r="BH21" s="664"/>
      <c r="BI21" s="664"/>
      <c r="BJ21" s="664"/>
      <c r="BK21" s="664"/>
      <c r="BL21" s="664"/>
      <c r="BM21" s="664"/>
      <c r="BN21" s="665"/>
      <c r="BO21" s="723" t="s">
        <v>128</v>
      </c>
      <c r="BP21" s="723"/>
      <c r="BQ21" s="723"/>
      <c r="BR21" s="723"/>
      <c r="BS21" s="669" t="s">
        <v>128</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15">
      <c r="B22" s="658" t="s">
        <v>279</v>
      </c>
      <c r="C22" s="659"/>
      <c r="D22" s="659"/>
      <c r="E22" s="659"/>
      <c r="F22" s="659"/>
      <c r="G22" s="659"/>
      <c r="H22" s="659"/>
      <c r="I22" s="659"/>
      <c r="J22" s="659"/>
      <c r="K22" s="659"/>
      <c r="L22" s="659"/>
      <c r="M22" s="659"/>
      <c r="N22" s="659"/>
      <c r="O22" s="659"/>
      <c r="P22" s="659"/>
      <c r="Q22" s="660"/>
      <c r="R22" s="661">
        <v>60702589</v>
      </c>
      <c r="S22" s="664"/>
      <c r="T22" s="664"/>
      <c r="U22" s="664"/>
      <c r="V22" s="664"/>
      <c r="W22" s="664"/>
      <c r="X22" s="664"/>
      <c r="Y22" s="665"/>
      <c r="Z22" s="723">
        <v>61.9</v>
      </c>
      <c r="AA22" s="723"/>
      <c r="AB22" s="723"/>
      <c r="AC22" s="723"/>
      <c r="AD22" s="724">
        <v>56290670</v>
      </c>
      <c r="AE22" s="724"/>
      <c r="AF22" s="724"/>
      <c r="AG22" s="724"/>
      <c r="AH22" s="724"/>
      <c r="AI22" s="724"/>
      <c r="AJ22" s="724"/>
      <c r="AK22" s="724"/>
      <c r="AL22" s="666">
        <v>98.1</v>
      </c>
      <c r="AM22" s="667"/>
      <c r="AN22" s="667"/>
      <c r="AO22" s="725"/>
      <c r="AP22" s="769" t="s">
        <v>280</v>
      </c>
      <c r="AQ22" s="776"/>
      <c r="AR22" s="776"/>
      <c r="AS22" s="776"/>
      <c r="AT22" s="776"/>
      <c r="AU22" s="776"/>
      <c r="AV22" s="776"/>
      <c r="AW22" s="776"/>
      <c r="AX22" s="776"/>
      <c r="AY22" s="776"/>
      <c r="AZ22" s="776"/>
      <c r="BA22" s="776"/>
      <c r="BB22" s="776"/>
      <c r="BC22" s="776"/>
      <c r="BD22" s="776"/>
      <c r="BE22" s="776"/>
      <c r="BF22" s="771"/>
      <c r="BG22" s="661">
        <v>1780079</v>
      </c>
      <c r="BH22" s="664"/>
      <c r="BI22" s="664"/>
      <c r="BJ22" s="664"/>
      <c r="BK22" s="664"/>
      <c r="BL22" s="664"/>
      <c r="BM22" s="664"/>
      <c r="BN22" s="665"/>
      <c r="BO22" s="723">
        <v>3.4</v>
      </c>
      <c r="BP22" s="723"/>
      <c r="BQ22" s="723"/>
      <c r="BR22" s="723"/>
      <c r="BS22" s="669" t="s">
        <v>180</v>
      </c>
      <c r="BT22" s="664"/>
      <c r="BU22" s="664"/>
      <c r="BV22" s="664"/>
      <c r="BW22" s="664"/>
      <c r="BX22" s="664"/>
      <c r="BY22" s="664"/>
      <c r="BZ22" s="664"/>
      <c r="CA22" s="664"/>
      <c r="CB22" s="704"/>
      <c r="CD22" s="778" t="s">
        <v>281</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15">
      <c r="B23" s="658" t="s">
        <v>282</v>
      </c>
      <c r="C23" s="659"/>
      <c r="D23" s="659"/>
      <c r="E23" s="659"/>
      <c r="F23" s="659"/>
      <c r="G23" s="659"/>
      <c r="H23" s="659"/>
      <c r="I23" s="659"/>
      <c r="J23" s="659"/>
      <c r="K23" s="659"/>
      <c r="L23" s="659"/>
      <c r="M23" s="659"/>
      <c r="N23" s="659"/>
      <c r="O23" s="659"/>
      <c r="P23" s="659"/>
      <c r="Q23" s="660"/>
      <c r="R23" s="661">
        <v>53914</v>
      </c>
      <c r="S23" s="664"/>
      <c r="T23" s="664"/>
      <c r="U23" s="664"/>
      <c r="V23" s="664"/>
      <c r="W23" s="664"/>
      <c r="X23" s="664"/>
      <c r="Y23" s="665"/>
      <c r="Z23" s="723">
        <v>0.1</v>
      </c>
      <c r="AA23" s="723"/>
      <c r="AB23" s="723"/>
      <c r="AC23" s="723"/>
      <c r="AD23" s="724">
        <v>53914</v>
      </c>
      <c r="AE23" s="724"/>
      <c r="AF23" s="724"/>
      <c r="AG23" s="724"/>
      <c r="AH23" s="724"/>
      <c r="AI23" s="724"/>
      <c r="AJ23" s="724"/>
      <c r="AK23" s="724"/>
      <c r="AL23" s="666">
        <v>0.1</v>
      </c>
      <c r="AM23" s="667"/>
      <c r="AN23" s="667"/>
      <c r="AO23" s="725"/>
      <c r="AP23" s="769" t="s">
        <v>283</v>
      </c>
      <c r="AQ23" s="776"/>
      <c r="AR23" s="776"/>
      <c r="AS23" s="776"/>
      <c r="AT23" s="776"/>
      <c r="AU23" s="776"/>
      <c r="AV23" s="776"/>
      <c r="AW23" s="776"/>
      <c r="AX23" s="776"/>
      <c r="AY23" s="776"/>
      <c r="AZ23" s="776"/>
      <c r="BA23" s="776"/>
      <c r="BB23" s="776"/>
      <c r="BC23" s="776"/>
      <c r="BD23" s="776"/>
      <c r="BE23" s="776"/>
      <c r="BF23" s="771"/>
      <c r="BG23" s="661">
        <v>4109056</v>
      </c>
      <c r="BH23" s="664"/>
      <c r="BI23" s="664"/>
      <c r="BJ23" s="664"/>
      <c r="BK23" s="664"/>
      <c r="BL23" s="664"/>
      <c r="BM23" s="664"/>
      <c r="BN23" s="665"/>
      <c r="BO23" s="723">
        <v>7.9</v>
      </c>
      <c r="BP23" s="723"/>
      <c r="BQ23" s="723"/>
      <c r="BR23" s="723"/>
      <c r="BS23" s="669" t="s">
        <v>128</v>
      </c>
      <c r="BT23" s="664"/>
      <c r="BU23" s="664"/>
      <c r="BV23" s="664"/>
      <c r="BW23" s="664"/>
      <c r="BX23" s="664"/>
      <c r="BY23" s="664"/>
      <c r="BZ23" s="664"/>
      <c r="CA23" s="664"/>
      <c r="CB23" s="704"/>
      <c r="CD23" s="778" t="s">
        <v>223</v>
      </c>
      <c r="CE23" s="779"/>
      <c r="CF23" s="779"/>
      <c r="CG23" s="779"/>
      <c r="CH23" s="779"/>
      <c r="CI23" s="779"/>
      <c r="CJ23" s="779"/>
      <c r="CK23" s="779"/>
      <c r="CL23" s="779"/>
      <c r="CM23" s="779"/>
      <c r="CN23" s="779"/>
      <c r="CO23" s="779"/>
      <c r="CP23" s="779"/>
      <c r="CQ23" s="780"/>
      <c r="CR23" s="778" t="s">
        <v>284</v>
      </c>
      <c r="CS23" s="779"/>
      <c r="CT23" s="779"/>
      <c r="CU23" s="779"/>
      <c r="CV23" s="779"/>
      <c r="CW23" s="779"/>
      <c r="CX23" s="779"/>
      <c r="CY23" s="780"/>
      <c r="CZ23" s="778" t="s">
        <v>285</v>
      </c>
      <c r="DA23" s="779"/>
      <c r="DB23" s="779"/>
      <c r="DC23" s="780"/>
      <c r="DD23" s="778" t="s">
        <v>286</v>
      </c>
      <c r="DE23" s="779"/>
      <c r="DF23" s="779"/>
      <c r="DG23" s="779"/>
      <c r="DH23" s="779"/>
      <c r="DI23" s="779"/>
      <c r="DJ23" s="779"/>
      <c r="DK23" s="780"/>
      <c r="DL23" s="787" t="s">
        <v>287</v>
      </c>
      <c r="DM23" s="788"/>
      <c r="DN23" s="788"/>
      <c r="DO23" s="788"/>
      <c r="DP23" s="788"/>
      <c r="DQ23" s="788"/>
      <c r="DR23" s="788"/>
      <c r="DS23" s="788"/>
      <c r="DT23" s="788"/>
      <c r="DU23" s="788"/>
      <c r="DV23" s="789"/>
      <c r="DW23" s="778" t="s">
        <v>288</v>
      </c>
      <c r="DX23" s="779"/>
      <c r="DY23" s="779"/>
      <c r="DZ23" s="779"/>
      <c r="EA23" s="779"/>
      <c r="EB23" s="779"/>
      <c r="EC23" s="780"/>
    </row>
    <row r="24" spans="2:133" ht="11.25" customHeight="1" x14ac:dyDescent="0.15">
      <c r="B24" s="658" t="s">
        <v>289</v>
      </c>
      <c r="C24" s="659"/>
      <c r="D24" s="659"/>
      <c r="E24" s="659"/>
      <c r="F24" s="659"/>
      <c r="G24" s="659"/>
      <c r="H24" s="659"/>
      <c r="I24" s="659"/>
      <c r="J24" s="659"/>
      <c r="K24" s="659"/>
      <c r="L24" s="659"/>
      <c r="M24" s="659"/>
      <c r="N24" s="659"/>
      <c r="O24" s="659"/>
      <c r="P24" s="659"/>
      <c r="Q24" s="660"/>
      <c r="R24" s="661">
        <v>501112</v>
      </c>
      <c r="S24" s="664"/>
      <c r="T24" s="664"/>
      <c r="U24" s="664"/>
      <c r="V24" s="664"/>
      <c r="W24" s="664"/>
      <c r="X24" s="664"/>
      <c r="Y24" s="665"/>
      <c r="Z24" s="723">
        <v>0.5</v>
      </c>
      <c r="AA24" s="723"/>
      <c r="AB24" s="723"/>
      <c r="AC24" s="723"/>
      <c r="AD24" s="724" t="s">
        <v>128</v>
      </c>
      <c r="AE24" s="724"/>
      <c r="AF24" s="724"/>
      <c r="AG24" s="724"/>
      <c r="AH24" s="724"/>
      <c r="AI24" s="724"/>
      <c r="AJ24" s="724"/>
      <c r="AK24" s="724"/>
      <c r="AL24" s="666" t="s">
        <v>128</v>
      </c>
      <c r="AM24" s="667"/>
      <c r="AN24" s="667"/>
      <c r="AO24" s="725"/>
      <c r="AP24" s="769" t="s">
        <v>290</v>
      </c>
      <c r="AQ24" s="776"/>
      <c r="AR24" s="776"/>
      <c r="AS24" s="776"/>
      <c r="AT24" s="776"/>
      <c r="AU24" s="776"/>
      <c r="AV24" s="776"/>
      <c r="AW24" s="776"/>
      <c r="AX24" s="776"/>
      <c r="AY24" s="776"/>
      <c r="AZ24" s="776"/>
      <c r="BA24" s="776"/>
      <c r="BB24" s="776"/>
      <c r="BC24" s="776"/>
      <c r="BD24" s="776"/>
      <c r="BE24" s="776"/>
      <c r="BF24" s="771"/>
      <c r="BG24" s="661" t="s">
        <v>180</v>
      </c>
      <c r="BH24" s="664"/>
      <c r="BI24" s="664"/>
      <c r="BJ24" s="664"/>
      <c r="BK24" s="664"/>
      <c r="BL24" s="664"/>
      <c r="BM24" s="664"/>
      <c r="BN24" s="665"/>
      <c r="BO24" s="723" t="s">
        <v>128</v>
      </c>
      <c r="BP24" s="723"/>
      <c r="BQ24" s="723"/>
      <c r="BR24" s="723"/>
      <c r="BS24" s="669" t="s">
        <v>180</v>
      </c>
      <c r="BT24" s="664"/>
      <c r="BU24" s="664"/>
      <c r="BV24" s="664"/>
      <c r="BW24" s="664"/>
      <c r="BX24" s="664"/>
      <c r="BY24" s="664"/>
      <c r="BZ24" s="664"/>
      <c r="CA24" s="664"/>
      <c r="CB24" s="704"/>
      <c r="CD24" s="732" t="s">
        <v>291</v>
      </c>
      <c r="CE24" s="733"/>
      <c r="CF24" s="733"/>
      <c r="CG24" s="733"/>
      <c r="CH24" s="733"/>
      <c r="CI24" s="733"/>
      <c r="CJ24" s="733"/>
      <c r="CK24" s="733"/>
      <c r="CL24" s="733"/>
      <c r="CM24" s="733"/>
      <c r="CN24" s="733"/>
      <c r="CO24" s="733"/>
      <c r="CP24" s="733"/>
      <c r="CQ24" s="734"/>
      <c r="CR24" s="726">
        <v>47161750</v>
      </c>
      <c r="CS24" s="727"/>
      <c r="CT24" s="727"/>
      <c r="CU24" s="727"/>
      <c r="CV24" s="727"/>
      <c r="CW24" s="727"/>
      <c r="CX24" s="727"/>
      <c r="CY24" s="773"/>
      <c r="CZ24" s="774">
        <v>49.2</v>
      </c>
      <c r="DA24" s="743"/>
      <c r="DB24" s="743"/>
      <c r="DC24" s="777"/>
      <c r="DD24" s="772">
        <v>30024812</v>
      </c>
      <c r="DE24" s="727"/>
      <c r="DF24" s="727"/>
      <c r="DG24" s="727"/>
      <c r="DH24" s="727"/>
      <c r="DI24" s="727"/>
      <c r="DJ24" s="727"/>
      <c r="DK24" s="773"/>
      <c r="DL24" s="772">
        <v>29830170</v>
      </c>
      <c r="DM24" s="727"/>
      <c r="DN24" s="727"/>
      <c r="DO24" s="727"/>
      <c r="DP24" s="727"/>
      <c r="DQ24" s="727"/>
      <c r="DR24" s="727"/>
      <c r="DS24" s="727"/>
      <c r="DT24" s="727"/>
      <c r="DU24" s="727"/>
      <c r="DV24" s="773"/>
      <c r="DW24" s="774">
        <v>50.2</v>
      </c>
      <c r="DX24" s="743"/>
      <c r="DY24" s="743"/>
      <c r="DZ24" s="743"/>
      <c r="EA24" s="743"/>
      <c r="EB24" s="743"/>
      <c r="EC24" s="775"/>
    </row>
    <row r="25" spans="2:133" ht="11.25" customHeight="1" x14ac:dyDescent="0.15">
      <c r="B25" s="658" t="s">
        <v>292</v>
      </c>
      <c r="C25" s="659"/>
      <c r="D25" s="659"/>
      <c r="E25" s="659"/>
      <c r="F25" s="659"/>
      <c r="G25" s="659"/>
      <c r="H25" s="659"/>
      <c r="I25" s="659"/>
      <c r="J25" s="659"/>
      <c r="K25" s="659"/>
      <c r="L25" s="659"/>
      <c r="M25" s="659"/>
      <c r="N25" s="659"/>
      <c r="O25" s="659"/>
      <c r="P25" s="659"/>
      <c r="Q25" s="660"/>
      <c r="R25" s="661">
        <v>1691917</v>
      </c>
      <c r="S25" s="664"/>
      <c r="T25" s="664"/>
      <c r="U25" s="664"/>
      <c r="V25" s="664"/>
      <c r="W25" s="664"/>
      <c r="X25" s="664"/>
      <c r="Y25" s="665"/>
      <c r="Z25" s="723">
        <v>1.7</v>
      </c>
      <c r="AA25" s="723"/>
      <c r="AB25" s="723"/>
      <c r="AC25" s="723"/>
      <c r="AD25" s="724">
        <v>194901</v>
      </c>
      <c r="AE25" s="724"/>
      <c r="AF25" s="724"/>
      <c r="AG25" s="724"/>
      <c r="AH25" s="724"/>
      <c r="AI25" s="724"/>
      <c r="AJ25" s="724"/>
      <c r="AK25" s="724"/>
      <c r="AL25" s="666">
        <v>0.3</v>
      </c>
      <c r="AM25" s="667"/>
      <c r="AN25" s="667"/>
      <c r="AO25" s="725"/>
      <c r="AP25" s="769" t="s">
        <v>293</v>
      </c>
      <c r="AQ25" s="776"/>
      <c r="AR25" s="776"/>
      <c r="AS25" s="776"/>
      <c r="AT25" s="776"/>
      <c r="AU25" s="776"/>
      <c r="AV25" s="776"/>
      <c r="AW25" s="776"/>
      <c r="AX25" s="776"/>
      <c r="AY25" s="776"/>
      <c r="AZ25" s="776"/>
      <c r="BA25" s="776"/>
      <c r="BB25" s="776"/>
      <c r="BC25" s="776"/>
      <c r="BD25" s="776"/>
      <c r="BE25" s="776"/>
      <c r="BF25" s="771"/>
      <c r="BG25" s="661" t="s">
        <v>128</v>
      </c>
      <c r="BH25" s="664"/>
      <c r="BI25" s="664"/>
      <c r="BJ25" s="664"/>
      <c r="BK25" s="664"/>
      <c r="BL25" s="664"/>
      <c r="BM25" s="664"/>
      <c r="BN25" s="665"/>
      <c r="BO25" s="723" t="s">
        <v>180</v>
      </c>
      <c r="BP25" s="723"/>
      <c r="BQ25" s="723"/>
      <c r="BR25" s="723"/>
      <c r="BS25" s="669" t="s">
        <v>180</v>
      </c>
      <c r="BT25" s="664"/>
      <c r="BU25" s="664"/>
      <c r="BV25" s="664"/>
      <c r="BW25" s="664"/>
      <c r="BX25" s="664"/>
      <c r="BY25" s="664"/>
      <c r="BZ25" s="664"/>
      <c r="CA25" s="664"/>
      <c r="CB25" s="704"/>
      <c r="CD25" s="705" t="s">
        <v>294</v>
      </c>
      <c r="CE25" s="702"/>
      <c r="CF25" s="702"/>
      <c r="CG25" s="702"/>
      <c r="CH25" s="702"/>
      <c r="CI25" s="702"/>
      <c r="CJ25" s="702"/>
      <c r="CK25" s="702"/>
      <c r="CL25" s="702"/>
      <c r="CM25" s="702"/>
      <c r="CN25" s="702"/>
      <c r="CO25" s="702"/>
      <c r="CP25" s="702"/>
      <c r="CQ25" s="703"/>
      <c r="CR25" s="661">
        <v>14007235</v>
      </c>
      <c r="CS25" s="662"/>
      <c r="CT25" s="662"/>
      <c r="CU25" s="662"/>
      <c r="CV25" s="662"/>
      <c r="CW25" s="662"/>
      <c r="CX25" s="662"/>
      <c r="CY25" s="663"/>
      <c r="CZ25" s="666">
        <v>14.6</v>
      </c>
      <c r="DA25" s="695"/>
      <c r="DB25" s="695"/>
      <c r="DC25" s="696"/>
      <c r="DD25" s="669">
        <v>12466743</v>
      </c>
      <c r="DE25" s="662"/>
      <c r="DF25" s="662"/>
      <c r="DG25" s="662"/>
      <c r="DH25" s="662"/>
      <c r="DI25" s="662"/>
      <c r="DJ25" s="662"/>
      <c r="DK25" s="663"/>
      <c r="DL25" s="669">
        <v>12336939</v>
      </c>
      <c r="DM25" s="662"/>
      <c r="DN25" s="662"/>
      <c r="DO25" s="662"/>
      <c r="DP25" s="662"/>
      <c r="DQ25" s="662"/>
      <c r="DR25" s="662"/>
      <c r="DS25" s="662"/>
      <c r="DT25" s="662"/>
      <c r="DU25" s="662"/>
      <c r="DV25" s="663"/>
      <c r="DW25" s="666">
        <v>20.8</v>
      </c>
      <c r="DX25" s="695"/>
      <c r="DY25" s="695"/>
      <c r="DZ25" s="695"/>
      <c r="EA25" s="695"/>
      <c r="EB25" s="695"/>
      <c r="EC25" s="697"/>
    </row>
    <row r="26" spans="2:133" ht="11.25" customHeight="1" x14ac:dyDescent="0.15">
      <c r="B26" s="658" t="s">
        <v>295</v>
      </c>
      <c r="C26" s="659"/>
      <c r="D26" s="659"/>
      <c r="E26" s="659"/>
      <c r="F26" s="659"/>
      <c r="G26" s="659"/>
      <c r="H26" s="659"/>
      <c r="I26" s="659"/>
      <c r="J26" s="659"/>
      <c r="K26" s="659"/>
      <c r="L26" s="659"/>
      <c r="M26" s="659"/>
      <c r="N26" s="659"/>
      <c r="O26" s="659"/>
      <c r="P26" s="659"/>
      <c r="Q26" s="660"/>
      <c r="R26" s="661">
        <v>777656</v>
      </c>
      <c r="S26" s="664"/>
      <c r="T26" s="664"/>
      <c r="U26" s="664"/>
      <c r="V26" s="664"/>
      <c r="W26" s="664"/>
      <c r="X26" s="664"/>
      <c r="Y26" s="665"/>
      <c r="Z26" s="723">
        <v>0.8</v>
      </c>
      <c r="AA26" s="723"/>
      <c r="AB26" s="723"/>
      <c r="AC26" s="723"/>
      <c r="AD26" s="724" t="s">
        <v>128</v>
      </c>
      <c r="AE26" s="724"/>
      <c r="AF26" s="724"/>
      <c r="AG26" s="724"/>
      <c r="AH26" s="724"/>
      <c r="AI26" s="724"/>
      <c r="AJ26" s="724"/>
      <c r="AK26" s="724"/>
      <c r="AL26" s="666" t="s">
        <v>128</v>
      </c>
      <c r="AM26" s="667"/>
      <c r="AN26" s="667"/>
      <c r="AO26" s="725"/>
      <c r="AP26" s="769" t="s">
        <v>296</v>
      </c>
      <c r="AQ26" s="770"/>
      <c r="AR26" s="770"/>
      <c r="AS26" s="770"/>
      <c r="AT26" s="770"/>
      <c r="AU26" s="770"/>
      <c r="AV26" s="770"/>
      <c r="AW26" s="770"/>
      <c r="AX26" s="770"/>
      <c r="AY26" s="770"/>
      <c r="AZ26" s="770"/>
      <c r="BA26" s="770"/>
      <c r="BB26" s="770"/>
      <c r="BC26" s="770"/>
      <c r="BD26" s="770"/>
      <c r="BE26" s="770"/>
      <c r="BF26" s="771"/>
      <c r="BG26" s="661" t="s">
        <v>128</v>
      </c>
      <c r="BH26" s="664"/>
      <c r="BI26" s="664"/>
      <c r="BJ26" s="664"/>
      <c r="BK26" s="664"/>
      <c r="BL26" s="664"/>
      <c r="BM26" s="664"/>
      <c r="BN26" s="665"/>
      <c r="BO26" s="723" t="s">
        <v>128</v>
      </c>
      <c r="BP26" s="723"/>
      <c r="BQ26" s="723"/>
      <c r="BR26" s="723"/>
      <c r="BS26" s="669" t="s">
        <v>180</v>
      </c>
      <c r="BT26" s="664"/>
      <c r="BU26" s="664"/>
      <c r="BV26" s="664"/>
      <c r="BW26" s="664"/>
      <c r="BX26" s="664"/>
      <c r="BY26" s="664"/>
      <c r="BZ26" s="664"/>
      <c r="CA26" s="664"/>
      <c r="CB26" s="704"/>
      <c r="CD26" s="705" t="s">
        <v>297</v>
      </c>
      <c r="CE26" s="702"/>
      <c r="CF26" s="702"/>
      <c r="CG26" s="702"/>
      <c r="CH26" s="702"/>
      <c r="CI26" s="702"/>
      <c r="CJ26" s="702"/>
      <c r="CK26" s="702"/>
      <c r="CL26" s="702"/>
      <c r="CM26" s="702"/>
      <c r="CN26" s="702"/>
      <c r="CO26" s="702"/>
      <c r="CP26" s="702"/>
      <c r="CQ26" s="703"/>
      <c r="CR26" s="661">
        <v>9883403</v>
      </c>
      <c r="CS26" s="664"/>
      <c r="CT26" s="664"/>
      <c r="CU26" s="664"/>
      <c r="CV26" s="664"/>
      <c r="CW26" s="664"/>
      <c r="CX26" s="664"/>
      <c r="CY26" s="665"/>
      <c r="CZ26" s="666">
        <v>10.3</v>
      </c>
      <c r="DA26" s="695"/>
      <c r="DB26" s="695"/>
      <c r="DC26" s="696"/>
      <c r="DD26" s="669">
        <v>8433324</v>
      </c>
      <c r="DE26" s="664"/>
      <c r="DF26" s="664"/>
      <c r="DG26" s="664"/>
      <c r="DH26" s="664"/>
      <c r="DI26" s="664"/>
      <c r="DJ26" s="664"/>
      <c r="DK26" s="665"/>
      <c r="DL26" s="669" t="s">
        <v>128</v>
      </c>
      <c r="DM26" s="664"/>
      <c r="DN26" s="664"/>
      <c r="DO26" s="664"/>
      <c r="DP26" s="664"/>
      <c r="DQ26" s="664"/>
      <c r="DR26" s="664"/>
      <c r="DS26" s="664"/>
      <c r="DT26" s="664"/>
      <c r="DU26" s="664"/>
      <c r="DV26" s="665"/>
      <c r="DW26" s="666" t="s">
        <v>128</v>
      </c>
      <c r="DX26" s="695"/>
      <c r="DY26" s="695"/>
      <c r="DZ26" s="695"/>
      <c r="EA26" s="695"/>
      <c r="EB26" s="695"/>
      <c r="EC26" s="697"/>
    </row>
    <row r="27" spans="2:133" ht="11.25" customHeight="1" x14ac:dyDescent="0.15">
      <c r="B27" s="658" t="s">
        <v>298</v>
      </c>
      <c r="C27" s="659"/>
      <c r="D27" s="659"/>
      <c r="E27" s="659"/>
      <c r="F27" s="659"/>
      <c r="G27" s="659"/>
      <c r="H27" s="659"/>
      <c r="I27" s="659"/>
      <c r="J27" s="659"/>
      <c r="K27" s="659"/>
      <c r="L27" s="659"/>
      <c r="M27" s="659"/>
      <c r="N27" s="659"/>
      <c r="O27" s="659"/>
      <c r="P27" s="659"/>
      <c r="Q27" s="660"/>
      <c r="R27" s="661">
        <v>13891563</v>
      </c>
      <c r="S27" s="664"/>
      <c r="T27" s="664"/>
      <c r="U27" s="664"/>
      <c r="V27" s="664"/>
      <c r="W27" s="664"/>
      <c r="X27" s="664"/>
      <c r="Y27" s="665"/>
      <c r="Z27" s="723">
        <v>14.2</v>
      </c>
      <c r="AA27" s="723"/>
      <c r="AB27" s="723"/>
      <c r="AC27" s="723"/>
      <c r="AD27" s="724" t="s">
        <v>128</v>
      </c>
      <c r="AE27" s="724"/>
      <c r="AF27" s="724"/>
      <c r="AG27" s="724"/>
      <c r="AH27" s="724"/>
      <c r="AI27" s="724"/>
      <c r="AJ27" s="724"/>
      <c r="AK27" s="724"/>
      <c r="AL27" s="666" t="s">
        <v>180</v>
      </c>
      <c r="AM27" s="667"/>
      <c r="AN27" s="667"/>
      <c r="AO27" s="725"/>
      <c r="AP27" s="658" t="s">
        <v>299</v>
      </c>
      <c r="AQ27" s="659"/>
      <c r="AR27" s="659"/>
      <c r="AS27" s="659"/>
      <c r="AT27" s="659"/>
      <c r="AU27" s="659"/>
      <c r="AV27" s="659"/>
      <c r="AW27" s="659"/>
      <c r="AX27" s="659"/>
      <c r="AY27" s="659"/>
      <c r="AZ27" s="659"/>
      <c r="BA27" s="659"/>
      <c r="BB27" s="659"/>
      <c r="BC27" s="659"/>
      <c r="BD27" s="659"/>
      <c r="BE27" s="659"/>
      <c r="BF27" s="660"/>
      <c r="BG27" s="661">
        <v>51702834</v>
      </c>
      <c r="BH27" s="664"/>
      <c r="BI27" s="664"/>
      <c r="BJ27" s="664"/>
      <c r="BK27" s="664"/>
      <c r="BL27" s="664"/>
      <c r="BM27" s="664"/>
      <c r="BN27" s="665"/>
      <c r="BO27" s="723">
        <v>100</v>
      </c>
      <c r="BP27" s="723"/>
      <c r="BQ27" s="723"/>
      <c r="BR27" s="723"/>
      <c r="BS27" s="669">
        <v>335267</v>
      </c>
      <c r="BT27" s="664"/>
      <c r="BU27" s="664"/>
      <c r="BV27" s="664"/>
      <c r="BW27" s="664"/>
      <c r="BX27" s="664"/>
      <c r="BY27" s="664"/>
      <c r="BZ27" s="664"/>
      <c r="CA27" s="664"/>
      <c r="CB27" s="704"/>
      <c r="CD27" s="705" t="s">
        <v>300</v>
      </c>
      <c r="CE27" s="702"/>
      <c r="CF27" s="702"/>
      <c r="CG27" s="702"/>
      <c r="CH27" s="702"/>
      <c r="CI27" s="702"/>
      <c r="CJ27" s="702"/>
      <c r="CK27" s="702"/>
      <c r="CL27" s="702"/>
      <c r="CM27" s="702"/>
      <c r="CN27" s="702"/>
      <c r="CO27" s="702"/>
      <c r="CP27" s="702"/>
      <c r="CQ27" s="703"/>
      <c r="CR27" s="661">
        <v>25246734</v>
      </c>
      <c r="CS27" s="662"/>
      <c r="CT27" s="662"/>
      <c r="CU27" s="662"/>
      <c r="CV27" s="662"/>
      <c r="CW27" s="662"/>
      <c r="CX27" s="662"/>
      <c r="CY27" s="663"/>
      <c r="CZ27" s="666">
        <v>26.3</v>
      </c>
      <c r="DA27" s="695"/>
      <c r="DB27" s="695"/>
      <c r="DC27" s="696"/>
      <c r="DD27" s="669">
        <v>9776440</v>
      </c>
      <c r="DE27" s="662"/>
      <c r="DF27" s="662"/>
      <c r="DG27" s="662"/>
      <c r="DH27" s="662"/>
      <c r="DI27" s="662"/>
      <c r="DJ27" s="662"/>
      <c r="DK27" s="663"/>
      <c r="DL27" s="669">
        <v>9771309</v>
      </c>
      <c r="DM27" s="662"/>
      <c r="DN27" s="662"/>
      <c r="DO27" s="662"/>
      <c r="DP27" s="662"/>
      <c r="DQ27" s="662"/>
      <c r="DR27" s="662"/>
      <c r="DS27" s="662"/>
      <c r="DT27" s="662"/>
      <c r="DU27" s="662"/>
      <c r="DV27" s="663"/>
      <c r="DW27" s="666">
        <v>16.399999999999999</v>
      </c>
      <c r="DX27" s="695"/>
      <c r="DY27" s="695"/>
      <c r="DZ27" s="695"/>
      <c r="EA27" s="695"/>
      <c r="EB27" s="695"/>
      <c r="EC27" s="697"/>
    </row>
    <row r="28" spans="2:133" ht="11.25" customHeight="1" x14ac:dyDescent="0.15">
      <c r="B28" s="766" t="s">
        <v>301</v>
      </c>
      <c r="C28" s="767"/>
      <c r="D28" s="767"/>
      <c r="E28" s="767"/>
      <c r="F28" s="767"/>
      <c r="G28" s="767"/>
      <c r="H28" s="767"/>
      <c r="I28" s="767"/>
      <c r="J28" s="767"/>
      <c r="K28" s="767"/>
      <c r="L28" s="767"/>
      <c r="M28" s="767"/>
      <c r="N28" s="767"/>
      <c r="O28" s="767"/>
      <c r="P28" s="767"/>
      <c r="Q28" s="768"/>
      <c r="R28" s="661">
        <v>145132</v>
      </c>
      <c r="S28" s="664"/>
      <c r="T28" s="664"/>
      <c r="U28" s="664"/>
      <c r="V28" s="664"/>
      <c r="W28" s="664"/>
      <c r="X28" s="664"/>
      <c r="Y28" s="665"/>
      <c r="Z28" s="723">
        <v>0.1</v>
      </c>
      <c r="AA28" s="723"/>
      <c r="AB28" s="723"/>
      <c r="AC28" s="723"/>
      <c r="AD28" s="724">
        <v>145132</v>
      </c>
      <c r="AE28" s="724"/>
      <c r="AF28" s="724"/>
      <c r="AG28" s="724"/>
      <c r="AH28" s="724"/>
      <c r="AI28" s="724"/>
      <c r="AJ28" s="724"/>
      <c r="AK28" s="724"/>
      <c r="AL28" s="666">
        <v>0.3</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302</v>
      </c>
      <c r="CE28" s="702"/>
      <c r="CF28" s="702"/>
      <c r="CG28" s="702"/>
      <c r="CH28" s="702"/>
      <c r="CI28" s="702"/>
      <c r="CJ28" s="702"/>
      <c r="CK28" s="702"/>
      <c r="CL28" s="702"/>
      <c r="CM28" s="702"/>
      <c r="CN28" s="702"/>
      <c r="CO28" s="702"/>
      <c r="CP28" s="702"/>
      <c r="CQ28" s="703"/>
      <c r="CR28" s="661">
        <v>7907781</v>
      </c>
      <c r="CS28" s="664"/>
      <c r="CT28" s="664"/>
      <c r="CU28" s="664"/>
      <c r="CV28" s="664"/>
      <c r="CW28" s="664"/>
      <c r="CX28" s="664"/>
      <c r="CY28" s="665"/>
      <c r="CZ28" s="666">
        <v>8.1999999999999993</v>
      </c>
      <c r="DA28" s="695"/>
      <c r="DB28" s="695"/>
      <c r="DC28" s="696"/>
      <c r="DD28" s="669">
        <v>7781629</v>
      </c>
      <c r="DE28" s="664"/>
      <c r="DF28" s="664"/>
      <c r="DG28" s="664"/>
      <c r="DH28" s="664"/>
      <c r="DI28" s="664"/>
      <c r="DJ28" s="664"/>
      <c r="DK28" s="665"/>
      <c r="DL28" s="669">
        <v>7721922</v>
      </c>
      <c r="DM28" s="664"/>
      <c r="DN28" s="664"/>
      <c r="DO28" s="664"/>
      <c r="DP28" s="664"/>
      <c r="DQ28" s="664"/>
      <c r="DR28" s="664"/>
      <c r="DS28" s="664"/>
      <c r="DT28" s="664"/>
      <c r="DU28" s="664"/>
      <c r="DV28" s="665"/>
      <c r="DW28" s="666">
        <v>13</v>
      </c>
      <c r="DX28" s="695"/>
      <c r="DY28" s="695"/>
      <c r="DZ28" s="695"/>
      <c r="EA28" s="695"/>
      <c r="EB28" s="695"/>
      <c r="EC28" s="697"/>
    </row>
    <row r="29" spans="2:133" ht="11.25" customHeight="1" x14ac:dyDescent="0.15">
      <c r="B29" s="658" t="s">
        <v>303</v>
      </c>
      <c r="C29" s="659"/>
      <c r="D29" s="659"/>
      <c r="E29" s="659"/>
      <c r="F29" s="659"/>
      <c r="G29" s="659"/>
      <c r="H29" s="659"/>
      <c r="I29" s="659"/>
      <c r="J29" s="659"/>
      <c r="K29" s="659"/>
      <c r="L29" s="659"/>
      <c r="M29" s="659"/>
      <c r="N29" s="659"/>
      <c r="O29" s="659"/>
      <c r="P29" s="659"/>
      <c r="Q29" s="660"/>
      <c r="R29" s="661">
        <v>6157826</v>
      </c>
      <c r="S29" s="664"/>
      <c r="T29" s="664"/>
      <c r="U29" s="664"/>
      <c r="V29" s="664"/>
      <c r="W29" s="664"/>
      <c r="X29" s="664"/>
      <c r="Y29" s="665"/>
      <c r="Z29" s="723">
        <v>6.3</v>
      </c>
      <c r="AA29" s="723"/>
      <c r="AB29" s="723"/>
      <c r="AC29" s="723"/>
      <c r="AD29" s="724" t="s">
        <v>128</v>
      </c>
      <c r="AE29" s="724"/>
      <c r="AF29" s="724"/>
      <c r="AG29" s="724"/>
      <c r="AH29" s="724"/>
      <c r="AI29" s="724"/>
      <c r="AJ29" s="724"/>
      <c r="AK29" s="724"/>
      <c r="AL29" s="666" t="s">
        <v>128</v>
      </c>
      <c r="AM29" s="667"/>
      <c r="AN29" s="667"/>
      <c r="AO29" s="725"/>
      <c r="AP29" s="735" t="s">
        <v>223</v>
      </c>
      <c r="AQ29" s="736"/>
      <c r="AR29" s="736"/>
      <c r="AS29" s="736"/>
      <c r="AT29" s="736"/>
      <c r="AU29" s="736"/>
      <c r="AV29" s="736"/>
      <c r="AW29" s="736"/>
      <c r="AX29" s="736"/>
      <c r="AY29" s="736"/>
      <c r="AZ29" s="736"/>
      <c r="BA29" s="736"/>
      <c r="BB29" s="736"/>
      <c r="BC29" s="736"/>
      <c r="BD29" s="736"/>
      <c r="BE29" s="736"/>
      <c r="BF29" s="737"/>
      <c r="BG29" s="735" t="s">
        <v>304</v>
      </c>
      <c r="BH29" s="763"/>
      <c r="BI29" s="763"/>
      <c r="BJ29" s="763"/>
      <c r="BK29" s="763"/>
      <c r="BL29" s="763"/>
      <c r="BM29" s="763"/>
      <c r="BN29" s="763"/>
      <c r="BO29" s="763"/>
      <c r="BP29" s="763"/>
      <c r="BQ29" s="764"/>
      <c r="BR29" s="735" t="s">
        <v>305</v>
      </c>
      <c r="BS29" s="763"/>
      <c r="BT29" s="763"/>
      <c r="BU29" s="763"/>
      <c r="BV29" s="763"/>
      <c r="BW29" s="763"/>
      <c r="BX29" s="763"/>
      <c r="BY29" s="763"/>
      <c r="BZ29" s="763"/>
      <c r="CA29" s="763"/>
      <c r="CB29" s="764"/>
      <c r="CD29" s="745" t="s">
        <v>306</v>
      </c>
      <c r="CE29" s="746"/>
      <c r="CF29" s="705" t="s">
        <v>307</v>
      </c>
      <c r="CG29" s="702"/>
      <c r="CH29" s="702"/>
      <c r="CI29" s="702"/>
      <c r="CJ29" s="702"/>
      <c r="CK29" s="702"/>
      <c r="CL29" s="702"/>
      <c r="CM29" s="702"/>
      <c r="CN29" s="702"/>
      <c r="CO29" s="702"/>
      <c r="CP29" s="702"/>
      <c r="CQ29" s="703"/>
      <c r="CR29" s="661">
        <v>7907621</v>
      </c>
      <c r="CS29" s="662"/>
      <c r="CT29" s="662"/>
      <c r="CU29" s="662"/>
      <c r="CV29" s="662"/>
      <c r="CW29" s="662"/>
      <c r="CX29" s="662"/>
      <c r="CY29" s="663"/>
      <c r="CZ29" s="666">
        <v>8.1999999999999993</v>
      </c>
      <c r="DA29" s="695"/>
      <c r="DB29" s="695"/>
      <c r="DC29" s="696"/>
      <c r="DD29" s="669">
        <v>7781469</v>
      </c>
      <c r="DE29" s="662"/>
      <c r="DF29" s="662"/>
      <c r="DG29" s="662"/>
      <c r="DH29" s="662"/>
      <c r="DI29" s="662"/>
      <c r="DJ29" s="662"/>
      <c r="DK29" s="663"/>
      <c r="DL29" s="669">
        <v>7721762</v>
      </c>
      <c r="DM29" s="662"/>
      <c r="DN29" s="662"/>
      <c r="DO29" s="662"/>
      <c r="DP29" s="662"/>
      <c r="DQ29" s="662"/>
      <c r="DR29" s="662"/>
      <c r="DS29" s="662"/>
      <c r="DT29" s="662"/>
      <c r="DU29" s="662"/>
      <c r="DV29" s="663"/>
      <c r="DW29" s="666">
        <v>13</v>
      </c>
      <c r="DX29" s="695"/>
      <c r="DY29" s="695"/>
      <c r="DZ29" s="695"/>
      <c r="EA29" s="695"/>
      <c r="EB29" s="695"/>
      <c r="EC29" s="697"/>
    </row>
    <row r="30" spans="2:133" ht="11.25" customHeight="1" x14ac:dyDescent="0.15">
      <c r="B30" s="658" t="s">
        <v>308</v>
      </c>
      <c r="C30" s="659"/>
      <c r="D30" s="659"/>
      <c r="E30" s="659"/>
      <c r="F30" s="659"/>
      <c r="G30" s="659"/>
      <c r="H30" s="659"/>
      <c r="I30" s="659"/>
      <c r="J30" s="659"/>
      <c r="K30" s="659"/>
      <c r="L30" s="659"/>
      <c r="M30" s="659"/>
      <c r="N30" s="659"/>
      <c r="O30" s="659"/>
      <c r="P30" s="659"/>
      <c r="Q30" s="660"/>
      <c r="R30" s="661">
        <v>397488</v>
      </c>
      <c r="S30" s="664"/>
      <c r="T30" s="664"/>
      <c r="U30" s="664"/>
      <c r="V30" s="664"/>
      <c r="W30" s="664"/>
      <c r="X30" s="664"/>
      <c r="Y30" s="665"/>
      <c r="Z30" s="723">
        <v>0.4</v>
      </c>
      <c r="AA30" s="723"/>
      <c r="AB30" s="723"/>
      <c r="AC30" s="723"/>
      <c r="AD30" s="724">
        <v>119598</v>
      </c>
      <c r="AE30" s="724"/>
      <c r="AF30" s="724"/>
      <c r="AG30" s="724"/>
      <c r="AH30" s="724"/>
      <c r="AI30" s="724"/>
      <c r="AJ30" s="724"/>
      <c r="AK30" s="724"/>
      <c r="AL30" s="666">
        <v>0.2</v>
      </c>
      <c r="AM30" s="667"/>
      <c r="AN30" s="667"/>
      <c r="AO30" s="725"/>
      <c r="AP30" s="751" t="s">
        <v>309</v>
      </c>
      <c r="AQ30" s="752"/>
      <c r="AR30" s="752"/>
      <c r="AS30" s="752"/>
      <c r="AT30" s="757" t="s">
        <v>310</v>
      </c>
      <c r="AU30" s="230"/>
      <c r="AV30" s="230"/>
      <c r="AW30" s="230"/>
      <c r="AX30" s="760" t="s">
        <v>189</v>
      </c>
      <c r="AY30" s="761"/>
      <c r="AZ30" s="761"/>
      <c r="BA30" s="761"/>
      <c r="BB30" s="761"/>
      <c r="BC30" s="761"/>
      <c r="BD30" s="761"/>
      <c r="BE30" s="761"/>
      <c r="BF30" s="762"/>
      <c r="BG30" s="741">
        <v>99.3</v>
      </c>
      <c r="BH30" s="742"/>
      <c r="BI30" s="742"/>
      <c r="BJ30" s="742"/>
      <c r="BK30" s="742"/>
      <c r="BL30" s="742"/>
      <c r="BM30" s="743">
        <v>97.4</v>
      </c>
      <c r="BN30" s="742"/>
      <c r="BO30" s="742"/>
      <c r="BP30" s="742"/>
      <c r="BQ30" s="744"/>
      <c r="BR30" s="741">
        <v>99.2</v>
      </c>
      <c r="BS30" s="742"/>
      <c r="BT30" s="742"/>
      <c r="BU30" s="742"/>
      <c r="BV30" s="742"/>
      <c r="BW30" s="742"/>
      <c r="BX30" s="743">
        <v>96.6</v>
      </c>
      <c r="BY30" s="742"/>
      <c r="BZ30" s="742"/>
      <c r="CA30" s="742"/>
      <c r="CB30" s="744"/>
      <c r="CD30" s="747"/>
      <c r="CE30" s="748"/>
      <c r="CF30" s="705" t="s">
        <v>311</v>
      </c>
      <c r="CG30" s="702"/>
      <c r="CH30" s="702"/>
      <c r="CI30" s="702"/>
      <c r="CJ30" s="702"/>
      <c r="CK30" s="702"/>
      <c r="CL30" s="702"/>
      <c r="CM30" s="702"/>
      <c r="CN30" s="702"/>
      <c r="CO30" s="702"/>
      <c r="CP30" s="702"/>
      <c r="CQ30" s="703"/>
      <c r="CR30" s="661">
        <v>7332341</v>
      </c>
      <c r="CS30" s="664"/>
      <c r="CT30" s="664"/>
      <c r="CU30" s="664"/>
      <c r="CV30" s="664"/>
      <c r="CW30" s="664"/>
      <c r="CX30" s="664"/>
      <c r="CY30" s="665"/>
      <c r="CZ30" s="666">
        <v>7.6</v>
      </c>
      <c r="DA30" s="695"/>
      <c r="DB30" s="695"/>
      <c r="DC30" s="696"/>
      <c r="DD30" s="669">
        <v>7206189</v>
      </c>
      <c r="DE30" s="664"/>
      <c r="DF30" s="664"/>
      <c r="DG30" s="664"/>
      <c r="DH30" s="664"/>
      <c r="DI30" s="664"/>
      <c r="DJ30" s="664"/>
      <c r="DK30" s="665"/>
      <c r="DL30" s="669">
        <v>7147855</v>
      </c>
      <c r="DM30" s="664"/>
      <c r="DN30" s="664"/>
      <c r="DO30" s="664"/>
      <c r="DP30" s="664"/>
      <c r="DQ30" s="664"/>
      <c r="DR30" s="664"/>
      <c r="DS30" s="664"/>
      <c r="DT30" s="664"/>
      <c r="DU30" s="664"/>
      <c r="DV30" s="665"/>
      <c r="DW30" s="666">
        <v>12</v>
      </c>
      <c r="DX30" s="695"/>
      <c r="DY30" s="695"/>
      <c r="DZ30" s="695"/>
      <c r="EA30" s="695"/>
      <c r="EB30" s="695"/>
      <c r="EC30" s="697"/>
    </row>
    <row r="31" spans="2:133" ht="11.25" customHeight="1" x14ac:dyDescent="0.15">
      <c r="B31" s="658" t="s">
        <v>312</v>
      </c>
      <c r="C31" s="659"/>
      <c r="D31" s="659"/>
      <c r="E31" s="659"/>
      <c r="F31" s="659"/>
      <c r="G31" s="659"/>
      <c r="H31" s="659"/>
      <c r="I31" s="659"/>
      <c r="J31" s="659"/>
      <c r="K31" s="659"/>
      <c r="L31" s="659"/>
      <c r="M31" s="659"/>
      <c r="N31" s="659"/>
      <c r="O31" s="659"/>
      <c r="P31" s="659"/>
      <c r="Q31" s="660"/>
      <c r="R31" s="661">
        <v>173143</v>
      </c>
      <c r="S31" s="664"/>
      <c r="T31" s="664"/>
      <c r="U31" s="664"/>
      <c r="V31" s="664"/>
      <c r="W31" s="664"/>
      <c r="X31" s="664"/>
      <c r="Y31" s="665"/>
      <c r="Z31" s="723">
        <v>0.2</v>
      </c>
      <c r="AA31" s="723"/>
      <c r="AB31" s="723"/>
      <c r="AC31" s="723"/>
      <c r="AD31" s="724" t="s">
        <v>128</v>
      </c>
      <c r="AE31" s="724"/>
      <c r="AF31" s="724"/>
      <c r="AG31" s="724"/>
      <c r="AH31" s="724"/>
      <c r="AI31" s="724"/>
      <c r="AJ31" s="724"/>
      <c r="AK31" s="724"/>
      <c r="AL31" s="666" t="s">
        <v>128</v>
      </c>
      <c r="AM31" s="667"/>
      <c r="AN31" s="667"/>
      <c r="AO31" s="725"/>
      <c r="AP31" s="753"/>
      <c r="AQ31" s="754"/>
      <c r="AR31" s="754"/>
      <c r="AS31" s="754"/>
      <c r="AT31" s="758"/>
      <c r="AU31" s="229" t="s">
        <v>313</v>
      </c>
      <c r="AV31" s="229"/>
      <c r="AW31" s="229"/>
      <c r="AX31" s="658" t="s">
        <v>314</v>
      </c>
      <c r="AY31" s="659"/>
      <c r="AZ31" s="659"/>
      <c r="BA31" s="659"/>
      <c r="BB31" s="659"/>
      <c r="BC31" s="659"/>
      <c r="BD31" s="659"/>
      <c r="BE31" s="659"/>
      <c r="BF31" s="660"/>
      <c r="BG31" s="739">
        <v>99</v>
      </c>
      <c r="BH31" s="662"/>
      <c r="BI31" s="662"/>
      <c r="BJ31" s="662"/>
      <c r="BK31" s="662"/>
      <c r="BL31" s="662"/>
      <c r="BM31" s="667">
        <v>96.2</v>
      </c>
      <c r="BN31" s="740"/>
      <c r="BO31" s="740"/>
      <c r="BP31" s="740"/>
      <c r="BQ31" s="701"/>
      <c r="BR31" s="739">
        <v>98.9</v>
      </c>
      <c r="BS31" s="662"/>
      <c r="BT31" s="662"/>
      <c r="BU31" s="662"/>
      <c r="BV31" s="662"/>
      <c r="BW31" s="662"/>
      <c r="BX31" s="667">
        <v>95.2</v>
      </c>
      <c r="BY31" s="740"/>
      <c r="BZ31" s="740"/>
      <c r="CA31" s="740"/>
      <c r="CB31" s="701"/>
      <c r="CD31" s="747"/>
      <c r="CE31" s="748"/>
      <c r="CF31" s="705" t="s">
        <v>315</v>
      </c>
      <c r="CG31" s="702"/>
      <c r="CH31" s="702"/>
      <c r="CI31" s="702"/>
      <c r="CJ31" s="702"/>
      <c r="CK31" s="702"/>
      <c r="CL31" s="702"/>
      <c r="CM31" s="702"/>
      <c r="CN31" s="702"/>
      <c r="CO31" s="702"/>
      <c r="CP31" s="702"/>
      <c r="CQ31" s="703"/>
      <c r="CR31" s="661">
        <v>575280</v>
      </c>
      <c r="CS31" s="662"/>
      <c r="CT31" s="662"/>
      <c r="CU31" s="662"/>
      <c r="CV31" s="662"/>
      <c r="CW31" s="662"/>
      <c r="CX31" s="662"/>
      <c r="CY31" s="663"/>
      <c r="CZ31" s="666">
        <v>0.6</v>
      </c>
      <c r="DA31" s="695"/>
      <c r="DB31" s="695"/>
      <c r="DC31" s="696"/>
      <c r="DD31" s="669">
        <v>575280</v>
      </c>
      <c r="DE31" s="662"/>
      <c r="DF31" s="662"/>
      <c r="DG31" s="662"/>
      <c r="DH31" s="662"/>
      <c r="DI31" s="662"/>
      <c r="DJ31" s="662"/>
      <c r="DK31" s="663"/>
      <c r="DL31" s="669">
        <v>573907</v>
      </c>
      <c r="DM31" s="662"/>
      <c r="DN31" s="662"/>
      <c r="DO31" s="662"/>
      <c r="DP31" s="662"/>
      <c r="DQ31" s="662"/>
      <c r="DR31" s="662"/>
      <c r="DS31" s="662"/>
      <c r="DT31" s="662"/>
      <c r="DU31" s="662"/>
      <c r="DV31" s="663"/>
      <c r="DW31" s="666">
        <v>1</v>
      </c>
      <c r="DX31" s="695"/>
      <c r="DY31" s="695"/>
      <c r="DZ31" s="695"/>
      <c r="EA31" s="695"/>
      <c r="EB31" s="695"/>
      <c r="EC31" s="697"/>
    </row>
    <row r="32" spans="2:133" ht="11.25" customHeight="1" x14ac:dyDescent="0.15">
      <c r="B32" s="658" t="s">
        <v>316</v>
      </c>
      <c r="C32" s="659"/>
      <c r="D32" s="659"/>
      <c r="E32" s="659"/>
      <c r="F32" s="659"/>
      <c r="G32" s="659"/>
      <c r="H32" s="659"/>
      <c r="I32" s="659"/>
      <c r="J32" s="659"/>
      <c r="K32" s="659"/>
      <c r="L32" s="659"/>
      <c r="M32" s="659"/>
      <c r="N32" s="659"/>
      <c r="O32" s="659"/>
      <c r="P32" s="659"/>
      <c r="Q32" s="660"/>
      <c r="R32" s="661">
        <v>437389</v>
      </c>
      <c r="S32" s="664"/>
      <c r="T32" s="664"/>
      <c r="U32" s="664"/>
      <c r="V32" s="664"/>
      <c r="W32" s="664"/>
      <c r="X32" s="664"/>
      <c r="Y32" s="665"/>
      <c r="Z32" s="723">
        <v>0.4</v>
      </c>
      <c r="AA32" s="723"/>
      <c r="AB32" s="723"/>
      <c r="AC32" s="723"/>
      <c r="AD32" s="724" t="s">
        <v>128</v>
      </c>
      <c r="AE32" s="724"/>
      <c r="AF32" s="724"/>
      <c r="AG32" s="724"/>
      <c r="AH32" s="724"/>
      <c r="AI32" s="724"/>
      <c r="AJ32" s="724"/>
      <c r="AK32" s="724"/>
      <c r="AL32" s="666" t="s">
        <v>128</v>
      </c>
      <c r="AM32" s="667"/>
      <c r="AN32" s="667"/>
      <c r="AO32" s="725"/>
      <c r="AP32" s="755"/>
      <c r="AQ32" s="756"/>
      <c r="AR32" s="756"/>
      <c r="AS32" s="756"/>
      <c r="AT32" s="759"/>
      <c r="AU32" s="231"/>
      <c r="AV32" s="231"/>
      <c r="AW32" s="231"/>
      <c r="AX32" s="673" t="s">
        <v>317</v>
      </c>
      <c r="AY32" s="674"/>
      <c r="AZ32" s="674"/>
      <c r="BA32" s="674"/>
      <c r="BB32" s="674"/>
      <c r="BC32" s="674"/>
      <c r="BD32" s="674"/>
      <c r="BE32" s="674"/>
      <c r="BF32" s="675"/>
      <c r="BG32" s="738">
        <v>99.5</v>
      </c>
      <c r="BH32" s="677"/>
      <c r="BI32" s="677"/>
      <c r="BJ32" s="677"/>
      <c r="BK32" s="677"/>
      <c r="BL32" s="677"/>
      <c r="BM32" s="721">
        <v>98.2</v>
      </c>
      <c r="BN32" s="677"/>
      <c r="BO32" s="677"/>
      <c r="BP32" s="677"/>
      <c r="BQ32" s="714"/>
      <c r="BR32" s="738">
        <v>99.4</v>
      </c>
      <c r="BS32" s="677"/>
      <c r="BT32" s="677"/>
      <c r="BU32" s="677"/>
      <c r="BV32" s="677"/>
      <c r="BW32" s="677"/>
      <c r="BX32" s="721">
        <v>97.5</v>
      </c>
      <c r="BY32" s="677"/>
      <c r="BZ32" s="677"/>
      <c r="CA32" s="677"/>
      <c r="CB32" s="714"/>
      <c r="CD32" s="749"/>
      <c r="CE32" s="750"/>
      <c r="CF32" s="705" t="s">
        <v>318</v>
      </c>
      <c r="CG32" s="702"/>
      <c r="CH32" s="702"/>
      <c r="CI32" s="702"/>
      <c r="CJ32" s="702"/>
      <c r="CK32" s="702"/>
      <c r="CL32" s="702"/>
      <c r="CM32" s="702"/>
      <c r="CN32" s="702"/>
      <c r="CO32" s="702"/>
      <c r="CP32" s="702"/>
      <c r="CQ32" s="703"/>
      <c r="CR32" s="661">
        <v>160</v>
      </c>
      <c r="CS32" s="664"/>
      <c r="CT32" s="664"/>
      <c r="CU32" s="664"/>
      <c r="CV32" s="664"/>
      <c r="CW32" s="664"/>
      <c r="CX32" s="664"/>
      <c r="CY32" s="665"/>
      <c r="CZ32" s="666">
        <v>0</v>
      </c>
      <c r="DA32" s="695"/>
      <c r="DB32" s="695"/>
      <c r="DC32" s="696"/>
      <c r="DD32" s="669">
        <v>160</v>
      </c>
      <c r="DE32" s="664"/>
      <c r="DF32" s="664"/>
      <c r="DG32" s="664"/>
      <c r="DH32" s="664"/>
      <c r="DI32" s="664"/>
      <c r="DJ32" s="664"/>
      <c r="DK32" s="665"/>
      <c r="DL32" s="669">
        <v>160</v>
      </c>
      <c r="DM32" s="664"/>
      <c r="DN32" s="664"/>
      <c r="DO32" s="664"/>
      <c r="DP32" s="664"/>
      <c r="DQ32" s="664"/>
      <c r="DR32" s="664"/>
      <c r="DS32" s="664"/>
      <c r="DT32" s="664"/>
      <c r="DU32" s="664"/>
      <c r="DV32" s="665"/>
      <c r="DW32" s="666">
        <v>0</v>
      </c>
      <c r="DX32" s="695"/>
      <c r="DY32" s="695"/>
      <c r="DZ32" s="695"/>
      <c r="EA32" s="695"/>
      <c r="EB32" s="695"/>
      <c r="EC32" s="697"/>
    </row>
    <row r="33" spans="2:133" ht="11.25" customHeight="1" x14ac:dyDescent="0.15">
      <c r="B33" s="658" t="s">
        <v>319</v>
      </c>
      <c r="C33" s="659"/>
      <c r="D33" s="659"/>
      <c r="E33" s="659"/>
      <c r="F33" s="659"/>
      <c r="G33" s="659"/>
      <c r="H33" s="659"/>
      <c r="I33" s="659"/>
      <c r="J33" s="659"/>
      <c r="K33" s="659"/>
      <c r="L33" s="659"/>
      <c r="M33" s="659"/>
      <c r="N33" s="659"/>
      <c r="O33" s="659"/>
      <c r="P33" s="659"/>
      <c r="Q33" s="660"/>
      <c r="R33" s="661">
        <v>2377272</v>
      </c>
      <c r="S33" s="664"/>
      <c r="T33" s="664"/>
      <c r="U33" s="664"/>
      <c r="V33" s="664"/>
      <c r="W33" s="664"/>
      <c r="X33" s="664"/>
      <c r="Y33" s="665"/>
      <c r="Z33" s="723">
        <v>2.4</v>
      </c>
      <c r="AA33" s="723"/>
      <c r="AB33" s="723"/>
      <c r="AC33" s="723"/>
      <c r="AD33" s="724" t="s">
        <v>128</v>
      </c>
      <c r="AE33" s="724"/>
      <c r="AF33" s="724"/>
      <c r="AG33" s="724"/>
      <c r="AH33" s="724"/>
      <c r="AI33" s="724"/>
      <c r="AJ33" s="724"/>
      <c r="AK33" s="724"/>
      <c r="AL33" s="666" t="s">
        <v>128</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320</v>
      </c>
      <c r="CE33" s="702"/>
      <c r="CF33" s="702"/>
      <c r="CG33" s="702"/>
      <c r="CH33" s="702"/>
      <c r="CI33" s="702"/>
      <c r="CJ33" s="702"/>
      <c r="CK33" s="702"/>
      <c r="CL33" s="702"/>
      <c r="CM33" s="702"/>
      <c r="CN33" s="702"/>
      <c r="CO33" s="702"/>
      <c r="CP33" s="702"/>
      <c r="CQ33" s="703"/>
      <c r="CR33" s="661">
        <v>38042466</v>
      </c>
      <c r="CS33" s="662"/>
      <c r="CT33" s="662"/>
      <c r="CU33" s="662"/>
      <c r="CV33" s="662"/>
      <c r="CW33" s="662"/>
      <c r="CX33" s="662"/>
      <c r="CY33" s="663"/>
      <c r="CZ33" s="666">
        <v>39.700000000000003</v>
      </c>
      <c r="DA33" s="695"/>
      <c r="DB33" s="695"/>
      <c r="DC33" s="696"/>
      <c r="DD33" s="669">
        <v>31607182</v>
      </c>
      <c r="DE33" s="662"/>
      <c r="DF33" s="662"/>
      <c r="DG33" s="662"/>
      <c r="DH33" s="662"/>
      <c r="DI33" s="662"/>
      <c r="DJ33" s="662"/>
      <c r="DK33" s="663"/>
      <c r="DL33" s="669">
        <v>25134602</v>
      </c>
      <c r="DM33" s="662"/>
      <c r="DN33" s="662"/>
      <c r="DO33" s="662"/>
      <c r="DP33" s="662"/>
      <c r="DQ33" s="662"/>
      <c r="DR33" s="662"/>
      <c r="DS33" s="662"/>
      <c r="DT33" s="662"/>
      <c r="DU33" s="662"/>
      <c r="DV33" s="663"/>
      <c r="DW33" s="666">
        <v>42.3</v>
      </c>
      <c r="DX33" s="695"/>
      <c r="DY33" s="695"/>
      <c r="DZ33" s="695"/>
      <c r="EA33" s="695"/>
      <c r="EB33" s="695"/>
      <c r="EC33" s="697"/>
    </row>
    <row r="34" spans="2:133" ht="11.25" customHeight="1" x14ac:dyDescent="0.15">
      <c r="B34" s="658" t="s">
        <v>321</v>
      </c>
      <c r="C34" s="659"/>
      <c r="D34" s="659"/>
      <c r="E34" s="659"/>
      <c r="F34" s="659"/>
      <c r="G34" s="659"/>
      <c r="H34" s="659"/>
      <c r="I34" s="659"/>
      <c r="J34" s="659"/>
      <c r="K34" s="659"/>
      <c r="L34" s="659"/>
      <c r="M34" s="659"/>
      <c r="N34" s="659"/>
      <c r="O34" s="659"/>
      <c r="P34" s="659"/>
      <c r="Q34" s="660"/>
      <c r="R34" s="661">
        <v>3724332</v>
      </c>
      <c r="S34" s="664"/>
      <c r="T34" s="664"/>
      <c r="U34" s="664"/>
      <c r="V34" s="664"/>
      <c r="W34" s="664"/>
      <c r="X34" s="664"/>
      <c r="Y34" s="665"/>
      <c r="Z34" s="723">
        <v>3.8</v>
      </c>
      <c r="AA34" s="723"/>
      <c r="AB34" s="723"/>
      <c r="AC34" s="723"/>
      <c r="AD34" s="724">
        <v>558751</v>
      </c>
      <c r="AE34" s="724"/>
      <c r="AF34" s="724"/>
      <c r="AG34" s="724"/>
      <c r="AH34" s="724"/>
      <c r="AI34" s="724"/>
      <c r="AJ34" s="724"/>
      <c r="AK34" s="724"/>
      <c r="AL34" s="666">
        <v>1</v>
      </c>
      <c r="AM34" s="667"/>
      <c r="AN34" s="667"/>
      <c r="AO34" s="725"/>
      <c r="AP34" s="234"/>
      <c r="AQ34" s="735" t="s">
        <v>322</v>
      </c>
      <c r="AR34" s="736"/>
      <c r="AS34" s="736"/>
      <c r="AT34" s="736"/>
      <c r="AU34" s="736"/>
      <c r="AV34" s="736"/>
      <c r="AW34" s="736"/>
      <c r="AX34" s="736"/>
      <c r="AY34" s="736"/>
      <c r="AZ34" s="736"/>
      <c r="BA34" s="736"/>
      <c r="BB34" s="736"/>
      <c r="BC34" s="736"/>
      <c r="BD34" s="736"/>
      <c r="BE34" s="736"/>
      <c r="BF34" s="737"/>
      <c r="BG34" s="735" t="s">
        <v>323</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324</v>
      </c>
      <c r="CE34" s="702"/>
      <c r="CF34" s="702"/>
      <c r="CG34" s="702"/>
      <c r="CH34" s="702"/>
      <c r="CI34" s="702"/>
      <c r="CJ34" s="702"/>
      <c r="CK34" s="702"/>
      <c r="CL34" s="702"/>
      <c r="CM34" s="702"/>
      <c r="CN34" s="702"/>
      <c r="CO34" s="702"/>
      <c r="CP34" s="702"/>
      <c r="CQ34" s="703"/>
      <c r="CR34" s="661">
        <v>14153925</v>
      </c>
      <c r="CS34" s="664"/>
      <c r="CT34" s="664"/>
      <c r="CU34" s="664"/>
      <c r="CV34" s="664"/>
      <c r="CW34" s="664"/>
      <c r="CX34" s="664"/>
      <c r="CY34" s="665"/>
      <c r="CZ34" s="666">
        <v>14.8</v>
      </c>
      <c r="DA34" s="695"/>
      <c r="DB34" s="695"/>
      <c r="DC34" s="696"/>
      <c r="DD34" s="669">
        <v>10883434</v>
      </c>
      <c r="DE34" s="664"/>
      <c r="DF34" s="664"/>
      <c r="DG34" s="664"/>
      <c r="DH34" s="664"/>
      <c r="DI34" s="664"/>
      <c r="DJ34" s="664"/>
      <c r="DK34" s="665"/>
      <c r="DL34" s="669">
        <v>10658640</v>
      </c>
      <c r="DM34" s="664"/>
      <c r="DN34" s="664"/>
      <c r="DO34" s="664"/>
      <c r="DP34" s="664"/>
      <c r="DQ34" s="664"/>
      <c r="DR34" s="664"/>
      <c r="DS34" s="664"/>
      <c r="DT34" s="664"/>
      <c r="DU34" s="664"/>
      <c r="DV34" s="665"/>
      <c r="DW34" s="666">
        <v>17.899999999999999</v>
      </c>
      <c r="DX34" s="695"/>
      <c r="DY34" s="695"/>
      <c r="DZ34" s="695"/>
      <c r="EA34" s="695"/>
      <c r="EB34" s="695"/>
      <c r="EC34" s="697"/>
    </row>
    <row r="35" spans="2:133" ht="11.25" customHeight="1" x14ac:dyDescent="0.15">
      <c r="B35" s="658" t="s">
        <v>325</v>
      </c>
      <c r="C35" s="659"/>
      <c r="D35" s="659"/>
      <c r="E35" s="659"/>
      <c r="F35" s="659"/>
      <c r="G35" s="659"/>
      <c r="H35" s="659"/>
      <c r="I35" s="659"/>
      <c r="J35" s="659"/>
      <c r="K35" s="659"/>
      <c r="L35" s="659"/>
      <c r="M35" s="659"/>
      <c r="N35" s="659"/>
      <c r="O35" s="659"/>
      <c r="P35" s="659"/>
      <c r="Q35" s="660"/>
      <c r="R35" s="661">
        <v>6976400</v>
      </c>
      <c r="S35" s="664"/>
      <c r="T35" s="664"/>
      <c r="U35" s="664"/>
      <c r="V35" s="664"/>
      <c r="W35" s="664"/>
      <c r="X35" s="664"/>
      <c r="Y35" s="665"/>
      <c r="Z35" s="723">
        <v>7.1</v>
      </c>
      <c r="AA35" s="723"/>
      <c r="AB35" s="723"/>
      <c r="AC35" s="723"/>
      <c r="AD35" s="724" t="s">
        <v>128</v>
      </c>
      <c r="AE35" s="724"/>
      <c r="AF35" s="724"/>
      <c r="AG35" s="724"/>
      <c r="AH35" s="724"/>
      <c r="AI35" s="724"/>
      <c r="AJ35" s="724"/>
      <c r="AK35" s="724"/>
      <c r="AL35" s="666" t="s">
        <v>128</v>
      </c>
      <c r="AM35" s="667"/>
      <c r="AN35" s="667"/>
      <c r="AO35" s="725"/>
      <c r="AP35" s="234"/>
      <c r="AQ35" s="729" t="s">
        <v>326</v>
      </c>
      <c r="AR35" s="730"/>
      <c r="AS35" s="730"/>
      <c r="AT35" s="730"/>
      <c r="AU35" s="730"/>
      <c r="AV35" s="730"/>
      <c r="AW35" s="730"/>
      <c r="AX35" s="730"/>
      <c r="AY35" s="731"/>
      <c r="AZ35" s="726">
        <v>13897533</v>
      </c>
      <c r="BA35" s="727"/>
      <c r="BB35" s="727"/>
      <c r="BC35" s="727"/>
      <c r="BD35" s="727"/>
      <c r="BE35" s="727"/>
      <c r="BF35" s="728"/>
      <c r="BG35" s="732" t="s">
        <v>327</v>
      </c>
      <c r="BH35" s="733"/>
      <c r="BI35" s="733"/>
      <c r="BJ35" s="733"/>
      <c r="BK35" s="733"/>
      <c r="BL35" s="733"/>
      <c r="BM35" s="733"/>
      <c r="BN35" s="733"/>
      <c r="BO35" s="733"/>
      <c r="BP35" s="733"/>
      <c r="BQ35" s="733"/>
      <c r="BR35" s="733"/>
      <c r="BS35" s="733"/>
      <c r="BT35" s="733"/>
      <c r="BU35" s="734"/>
      <c r="BV35" s="726">
        <v>134358</v>
      </c>
      <c r="BW35" s="727"/>
      <c r="BX35" s="727"/>
      <c r="BY35" s="727"/>
      <c r="BZ35" s="727"/>
      <c r="CA35" s="727"/>
      <c r="CB35" s="728"/>
      <c r="CD35" s="705" t="s">
        <v>328</v>
      </c>
      <c r="CE35" s="702"/>
      <c r="CF35" s="702"/>
      <c r="CG35" s="702"/>
      <c r="CH35" s="702"/>
      <c r="CI35" s="702"/>
      <c r="CJ35" s="702"/>
      <c r="CK35" s="702"/>
      <c r="CL35" s="702"/>
      <c r="CM35" s="702"/>
      <c r="CN35" s="702"/>
      <c r="CO35" s="702"/>
      <c r="CP35" s="702"/>
      <c r="CQ35" s="703"/>
      <c r="CR35" s="661">
        <v>2114179</v>
      </c>
      <c r="CS35" s="662"/>
      <c r="CT35" s="662"/>
      <c r="CU35" s="662"/>
      <c r="CV35" s="662"/>
      <c r="CW35" s="662"/>
      <c r="CX35" s="662"/>
      <c r="CY35" s="663"/>
      <c r="CZ35" s="666">
        <v>2.2000000000000002</v>
      </c>
      <c r="DA35" s="695"/>
      <c r="DB35" s="695"/>
      <c r="DC35" s="696"/>
      <c r="DD35" s="669">
        <v>2084781</v>
      </c>
      <c r="DE35" s="662"/>
      <c r="DF35" s="662"/>
      <c r="DG35" s="662"/>
      <c r="DH35" s="662"/>
      <c r="DI35" s="662"/>
      <c r="DJ35" s="662"/>
      <c r="DK35" s="663"/>
      <c r="DL35" s="669">
        <v>2039433</v>
      </c>
      <c r="DM35" s="662"/>
      <c r="DN35" s="662"/>
      <c r="DO35" s="662"/>
      <c r="DP35" s="662"/>
      <c r="DQ35" s="662"/>
      <c r="DR35" s="662"/>
      <c r="DS35" s="662"/>
      <c r="DT35" s="662"/>
      <c r="DU35" s="662"/>
      <c r="DV35" s="663"/>
      <c r="DW35" s="666">
        <v>3.4</v>
      </c>
      <c r="DX35" s="695"/>
      <c r="DY35" s="695"/>
      <c r="DZ35" s="695"/>
      <c r="EA35" s="695"/>
      <c r="EB35" s="695"/>
      <c r="EC35" s="697"/>
    </row>
    <row r="36" spans="2:133" ht="11.25" customHeight="1" x14ac:dyDescent="0.15">
      <c r="B36" s="658" t="s">
        <v>329</v>
      </c>
      <c r="C36" s="659"/>
      <c r="D36" s="659"/>
      <c r="E36" s="659"/>
      <c r="F36" s="659"/>
      <c r="G36" s="659"/>
      <c r="H36" s="659"/>
      <c r="I36" s="659"/>
      <c r="J36" s="659"/>
      <c r="K36" s="659"/>
      <c r="L36" s="659"/>
      <c r="M36" s="659"/>
      <c r="N36" s="659"/>
      <c r="O36" s="659"/>
      <c r="P36" s="659"/>
      <c r="Q36" s="660"/>
      <c r="R36" s="661" t="s">
        <v>128</v>
      </c>
      <c r="S36" s="664"/>
      <c r="T36" s="664"/>
      <c r="U36" s="664"/>
      <c r="V36" s="664"/>
      <c r="W36" s="664"/>
      <c r="X36" s="664"/>
      <c r="Y36" s="665"/>
      <c r="Z36" s="723" t="s">
        <v>128</v>
      </c>
      <c r="AA36" s="723"/>
      <c r="AB36" s="723"/>
      <c r="AC36" s="723"/>
      <c r="AD36" s="724" t="s">
        <v>180</v>
      </c>
      <c r="AE36" s="724"/>
      <c r="AF36" s="724"/>
      <c r="AG36" s="724"/>
      <c r="AH36" s="724"/>
      <c r="AI36" s="724"/>
      <c r="AJ36" s="724"/>
      <c r="AK36" s="724"/>
      <c r="AL36" s="666" t="s">
        <v>128</v>
      </c>
      <c r="AM36" s="667"/>
      <c r="AN36" s="667"/>
      <c r="AO36" s="725"/>
      <c r="AQ36" s="698" t="s">
        <v>330</v>
      </c>
      <c r="AR36" s="699"/>
      <c r="AS36" s="699"/>
      <c r="AT36" s="699"/>
      <c r="AU36" s="699"/>
      <c r="AV36" s="699"/>
      <c r="AW36" s="699"/>
      <c r="AX36" s="699"/>
      <c r="AY36" s="700"/>
      <c r="AZ36" s="661">
        <v>3320712</v>
      </c>
      <c r="BA36" s="664"/>
      <c r="BB36" s="664"/>
      <c r="BC36" s="664"/>
      <c r="BD36" s="662"/>
      <c r="BE36" s="662"/>
      <c r="BF36" s="701"/>
      <c r="BG36" s="705" t="s">
        <v>331</v>
      </c>
      <c r="BH36" s="702"/>
      <c r="BI36" s="702"/>
      <c r="BJ36" s="702"/>
      <c r="BK36" s="702"/>
      <c r="BL36" s="702"/>
      <c r="BM36" s="702"/>
      <c r="BN36" s="702"/>
      <c r="BO36" s="702"/>
      <c r="BP36" s="702"/>
      <c r="BQ36" s="702"/>
      <c r="BR36" s="702"/>
      <c r="BS36" s="702"/>
      <c r="BT36" s="702"/>
      <c r="BU36" s="703"/>
      <c r="BV36" s="661">
        <v>-515642</v>
      </c>
      <c r="BW36" s="664"/>
      <c r="BX36" s="664"/>
      <c r="BY36" s="664"/>
      <c r="BZ36" s="664"/>
      <c r="CA36" s="664"/>
      <c r="CB36" s="704"/>
      <c r="CD36" s="705" t="s">
        <v>332</v>
      </c>
      <c r="CE36" s="702"/>
      <c r="CF36" s="702"/>
      <c r="CG36" s="702"/>
      <c r="CH36" s="702"/>
      <c r="CI36" s="702"/>
      <c r="CJ36" s="702"/>
      <c r="CK36" s="702"/>
      <c r="CL36" s="702"/>
      <c r="CM36" s="702"/>
      <c r="CN36" s="702"/>
      <c r="CO36" s="702"/>
      <c r="CP36" s="702"/>
      <c r="CQ36" s="703"/>
      <c r="CR36" s="661">
        <v>8993179</v>
      </c>
      <c r="CS36" s="664"/>
      <c r="CT36" s="664"/>
      <c r="CU36" s="664"/>
      <c r="CV36" s="664"/>
      <c r="CW36" s="664"/>
      <c r="CX36" s="664"/>
      <c r="CY36" s="665"/>
      <c r="CZ36" s="666">
        <v>9.4</v>
      </c>
      <c r="DA36" s="695"/>
      <c r="DB36" s="695"/>
      <c r="DC36" s="696"/>
      <c r="DD36" s="669">
        <v>8409082</v>
      </c>
      <c r="DE36" s="664"/>
      <c r="DF36" s="664"/>
      <c r="DG36" s="664"/>
      <c r="DH36" s="664"/>
      <c r="DI36" s="664"/>
      <c r="DJ36" s="664"/>
      <c r="DK36" s="665"/>
      <c r="DL36" s="669">
        <v>5674859</v>
      </c>
      <c r="DM36" s="664"/>
      <c r="DN36" s="664"/>
      <c r="DO36" s="664"/>
      <c r="DP36" s="664"/>
      <c r="DQ36" s="664"/>
      <c r="DR36" s="664"/>
      <c r="DS36" s="664"/>
      <c r="DT36" s="664"/>
      <c r="DU36" s="664"/>
      <c r="DV36" s="665"/>
      <c r="DW36" s="666">
        <v>9.5</v>
      </c>
      <c r="DX36" s="695"/>
      <c r="DY36" s="695"/>
      <c r="DZ36" s="695"/>
      <c r="EA36" s="695"/>
      <c r="EB36" s="695"/>
      <c r="EC36" s="697"/>
    </row>
    <row r="37" spans="2:133" ht="11.25" customHeight="1" x14ac:dyDescent="0.15">
      <c r="B37" s="658" t="s">
        <v>333</v>
      </c>
      <c r="C37" s="659"/>
      <c r="D37" s="659"/>
      <c r="E37" s="659"/>
      <c r="F37" s="659"/>
      <c r="G37" s="659"/>
      <c r="H37" s="659"/>
      <c r="I37" s="659"/>
      <c r="J37" s="659"/>
      <c r="K37" s="659"/>
      <c r="L37" s="659"/>
      <c r="M37" s="659"/>
      <c r="N37" s="659"/>
      <c r="O37" s="659"/>
      <c r="P37" s="659"/>
      <c r="Q37" s="660"/>
      <c r="R37" s="661">
        <v>2085400</v>
      </c>
      <c r="S37" s="664"/>
      <c r="T37" s="664"/>
      <c r="U37" s="664"/>
      <c r="V37" s="664"/>
      <c r="W37" s="664"/>
      <c r="X37" s="664"/>
      <c r="Y37" s="665"/>
      <c r="Z37" s="723">
        <v>2.1</v>
      </c>
      <c r="AA37" s="723"/>
      <c r="AB37" s="723"/>
      <c r="AC37" s="723"/>
      <c r="AD37" s="724" t="s">
        <v>128</v>
      </c>
      <c r="AE37" s="724"/>
      <c r="AF37" s="724"/>
      <c r="AG37" s="724"/>
      <c r="AH37" s="724"/>
      <c r="AI37" s="724"/>
      <c r="AJ37" s="724"/>
      <c r="AK37" s="724"/>
      <c r="AL37" s="666" t="s">
        <v>128</v>
      </c>
      <c r="AM37" s="667"/>
      <c r="AN37" s="667"/>
      <c r="AO37" s="725"/>
      <c r="AQ37" s="698" t="s">
        <v>334</v>
      </c>
      <c r="AR37" s="699"/>
      <c r="AS37" s="699"/>
      <c r="AT37" s="699"/>
      <c r="AU37" s="699"/>
      <c r="AV37" s="699"/>
      <c r="AW37" s="699"/>
      <c r="AX37" s="699"/>
      <c r="AY37" s="700"/>
      <c r="AZ37" s="661">
        <v>1403857</v>
      </c>
      <c r="BA37" s="664"/>
      <c r="BB37" s="664"/>
      <c r="BC37" s="664"/>
      <c r="BD37" s="662"/>
      <c r="BE37" s="662"/>
      <c r="BF37" s="701"/>
      <c r="BG37" s="705" t="s">
        <v>335</v>
      </c>
      <c r="BH37" s="702"/>
      <c r="BI37" s="702"/>
      <c r="BJ37" s="702"/>
      <c r="BK37" s="702"/>
      <c r="BL37" s="702"/>
      <c r="BM37" s="702"/>
      <c r="BN37" s="702"/>
      <c r="BO37" s="702"/>
      <c r="BP37" s="702"/>
      <c r="BQ37" s="702"/>
      <c r="BR37" s="702"/>
      <c r="BS37" s="702"/>
      <c r="BT37" s="702"/>
      <c r="BU37" s="703"/>
      <c r="BV37" s="661">
        <v>39157</v>
      </c>
      <c r="BW37" s="664"/>
      <c r="BX37" s="664"/>
      <c r="BY37" s="664"/>
      <c r="BZ37" s="664"/>
      <c r="CA37" s="664"/>
      <c r="CB37" s="704"/>
      <c r="CD37" s="705" t="s">
        <v>336</v>
      </c>
      <c r="CE37" s="702"/>
      <c r="CF37" s="702"/>
      <c r="CG37" s="702"/>
      <c r="CH37" s="702"/>
      <c r="CI37" s="702"/>
      <c r="CJ37" s="702"/>
      <c r="CK37" s="702"/>
      <c r="CL37" s="702"/>
      <c r="CM37" s="702"/>
      <c r="CN37" s="702"/>
      <c r="CO37" s="702"/>
      <c r="CP37" s="702"/>
      <c r="CQ37" s="703"/>
      <c r="CR37" s="661">
        <v>259451</v>
      </c>
      <c r="CS37" s="662"/>
      <c r="CT37" s="662"/>
      <c r="CU37" s="662"/>
      <c r="CV37" s="662"/>
      <c r="CW37" s="662"/>
      <c r="CX37" s="662"/>
      <c r="CY37" s="663"/>
      <c r="CZ37" s="666">
        <v>0.3</v>
      </c>
      <c r="DA37" s="695"/>
      <c r="DB37" s="695"/>
      <c r="DC37" s="696"/>
      <c r="DD37" s="669">
        <v>259451</v>
      </c>
      <c r="DE37" s="662"/>
      <c r="DF37" s="662"/>
      <c r="DG37" s="662"/>
      <c r="DH37" s="662"/>
      <c r="DI37" s="662"/>
      <c r="DJ37" s="662"/>
      <c r="DK37" s="663"/>
      <c r="DL37" s="669">
        <v>259451</v>
      </c>
      <c r="DM37" s="662"/>
      <c r="DN37" s="662"/>
      <c r="DO37" s="662"/>
      <c r="DP37" s="662"/>
      <c r="DQ37" s="662"/>
      <c r="DR37" s="662"/>
      <c r="DS37" s="662"/>
      <c r="DT37" s="662"/>
      <c r="DU37" s="662"/>
      <c r="DV37" s="663"/>
      <c r="DW37" s="666">
        <v>0.4</v>
      </c>
      <c r="DX37" s="695"/>
      <c r="DY37" s="695"/>
      <c r="DZ37" s="695"/>
      <c r="EA37" s="695"/>
      <c r="EB37" s="695"/>
      <c r="EC37" s="697"/>
    </row>
    <row r="38" spans="2:133" ht="11.25" customHeight="1" x14ac:dyDescent="0.15">
      <c r="B38" s="673" t="s">
        <v>337</v>
      </c>
      <c r="C38" s="674"/>
      <c r="D38" s="674"/>
      <c r="E38" s="674"/>
      <c r="F38" s="674"/>
      <c r="G38" s="674"/>
      <c r="H38" s="674"/>
      <c r="I38" s="674"/>
      <c r="J38" s="674"/>
      <c r="K38" s="674"/>
      <c r="L38" s="674"/>
      <c r="M38" s="674"/>
      <c r="N38" s="674"/>
      <c r="O38" s="674"/>
      <c r="P38" s="674"/>
      <c r="Q38" s="675"/>
      <c r="R38" s="676">
        <v>98007733</v>
      </c>
      <c r="S38" s="713"/>
      <c r="T38" s="713"/>
      <c r="U38" s="713"/>
      <c r="V38" s="713"/>
      <c r="W38" s="713"/>
      <c r="X38" s="713"/>
      <c r="Y38" s="718"/>
      <c r="Z38" s="719">
        <v>100</v>
      </c>
      <c r="AA38" s="719"/>
      <c r="AB38" s="719"/>
      <c r="AC38" s="719"/>
      <c r="AD38" s="720">
        <v>57362966</v>
      </c>
      <c r="AE38" s="720"/>
      <c r="AF38" s="720"/>
      <c r="AG38" s="720"/>
      <c r="AH38" s="720"/>
      <c r="AI38" s="720"/>
      <c r="AJ38" s="720"/>
      <c r="AK38" s="720"/>
      <c r="AL38" s="679">
        <v>100</v>
      </c>
      <c r="AM38" s="721"/>
      <c r="AN38" s="721"/>
      <c r="AO38" s="722"/>
      <c r="AQ38" s="698" t="s">
        <v>338</v>
      </c>
      <c r="AR38" s="699"/>
      <c r="AS38" s="699"/>
      <c r="AT38" s="699"/>
      <c r="AU38" s="699"/>
      <c r="AV38" s="699"/>
      <c r="AW38" s="699"/>
      <c r="AX38" s="699"/>
      <c r="AY38" s="700"/>
      <c r="AZ38" s="661">
        <v>219986</v>
      </c>
      <c r="BA38" s="664"/>
      <c r="BB38" s="664"/>
      <c r="BC38" s="664"/>
      <c r="BD38" s="662"/>
      <c r="BE38" s="662"/>
      <c r="BF38" s="701"/>
      <c r="BG38" s="705" t="s">
        <v>339</v>
      </c>
      <c r="BH38" s="702"/>
      <c r="BI38" s="702"/>
      <c r="BJ38" s="702"/>
      <c r="BK38" s="702"/>
      <c r="BL38" s="702"/>
      <c r="BM38" s="702"/>
      <c r="BN38" s="702"/>
      <c r="BO38" s="702"/>
      <c r="BP38" s="702"/>
      <c r="BQ38" s="702"/>
      <c r="BR38" s="702"/>
      <c r="BS38" s="702"/>
      <c r="BT38" s="702"/>
      <c r="BU38" s="703"/>
      <c r="BV38" s="661">
        <v>61892</v>
      </c>
      <c r="BW38" s="664"/>
      <c r="BX38" s="664"/>
      <c r="BY38" s="664"/>
      <c r="BZ38" s="664"/>
      <c r="CA38" s="664"/>
      <c r="CB38" s="704"/>
      <c r="CD38" s="705" t="s">
        <v>340</v>
      </c>
      <c r="CE38" s="702"/>
      <c r="CF38" s="702"/>
      <c r="CG38" s="702"/>
      <c r="CH38" s="702"/>
      <c r="CI38" s="702"/>
      <c r="CJ38" s="702"/>
      <c r="CK38" s="702"/>
      <c r="CL38" s="702"/>
      <c r="CM38" s="702"/>
      <c r="CN38" s="702"/>
      <c r="CO38" s="702"/>
      <c r="CP38" s="702"/>
      <c r="CQ38" s="703"/>
      <c r="CR38" s="661">
        <v>8952978</v>
      </c>
      <c r="CS38" s="664"/>
      <c r="CT38" s="664"/>
      <c r="CU38" s="664"/>
      <c r="CV38" s="664"/>
      <c r="CW38" s="664"/>
      <c r="CX38" s="664"/>
      <c r="CY38" s="665"/>
      <c r="CZ38" s="666">
        <v>9.3000000000000007</v>
      </c>
      <c r="DA38" s="695"/>
      <c r="DB38" s="695"/>
      <c r="DC38" s="696"/>
      <c r="DD38" s="669">
        <v>7443389</v>
      </c>
      <c r="DE38" s="664"/>
      <c r="DF38" s="664"/>
      <c r="DG38" s="664"/>
      <c r="DH38" s="664"/>
      <c r="DI38" s="664"/>
      <c r="DJ38" s="664"/>
      <c r="DK38" s="665"/>
      <c r="DL38" s="669">
        <v>6440086</v>
      </c>
      <c r="DM38" s="664"/>
      <c r="DN38" s="664"/>
      <c r="DO38" s="664"/>
      <c r="DP38" s="664"/>
      <c r="DQ38" s="664"/>
      <c r="DR38" s="664"/>
      <c r="DS38" s="664"/>
      <c r="DT38" s="664"/>
      <c r="DU38" s="664"/>
      <c r="DV38" s="665"/>
      <c r="DW38" s="666">
        <v>10.8</v>
      </c>
      <c r="DX38" s="695"/>
      <c r="DY38" s="695"/>
      <c r="DZ38" s="695"/>
      <c r="EA38" s="695"/>
      <c r="EB38" s="695"/>
      <c r="EC38" s="697"/>
    </row>
    <row r="39" spans="2:133" ht="11.25" customHeight="1" x14ac:dyDescent="0.15">
      <c r="AQ39" s="698" t="s">
        <v>341</v>
      </c>
      <c r="AR39" s="699"/>
      <c r="AS39" s="699"/>
      <c r="AT39" s="699"/>
      <c r="AU39" s="699"/>
      <c r="AV39" s="699"/>
      <c r="AW39" s="699"/>
      <c r="AX39" s="699"/>
      <c r="AY39" s="700"/>
      <c r="AZ39" s="661">
        <v>59707</v>
      </c>
      <c r="BA39" s="664"/>
      <c r="BB39" s="664"/>
      <c r="BC39" s="664"/>
      <c r="BD39" s="662"/>
      <c r="BE39" s="662"/>
      <c r="BF39" s="701"/>
      <c r="BG39" s="706" t="s">
        <v>342</v>
      </c>
      <c r="BH39" s="707"/>
      <c r="BI39" s="707"/>
      <c r="BJ39" s="707"/>
      <c r="BK39" s="707"/>
      <c r="BL39" s="235"/>
      <c r="BM39" s="702" t="s">
        <v>343</v>
      </c>
      <c r="BN39" s="702"/>
      <c r="BO39" s="702"/>
      <c r="BP39" s="702"/>
      <c r="BQ39" s="702"/>
      <c r="BR39" s="702"/>
      <c r="BS39" s="702"/>
      <c r="BT39" s="702"/>
      <c r="BU39" s="703"/>
      <c r="BV39" s="661">
        <v>103</v>
      </c>
      <c r="BW39" s="664"/>
      <c r="BX39" s="664"/>
      <c r="BY39" s="664"/>
      <c r="BZ39" s="664"/>
      <c r="CA39" s="664"/>
      <c r="CB39" s="704"/>
      <c r="CD39" s="705" t="s">
        <v>344</v>
      </c>
      <c r="CE39" s="702"/>
      <c r="CF39" s="702"/>
      <c r="CG39" s="702"/>
      <c r="CH39" s="702"/>
      <c r="CI39" s="702"/>
      <c r="CJ39" s="702"/>
      <c r="CK39" s="702"/>
      <c r="CL39" s="702"/>
      <c r="CM39" s="702"/>
      <c r="CN39" s="702"/>
      <c r="CO39" s="702"/>
      <c r="CP39" s="702"/>
      <c r="CQ39" s="703"/>
      <c r="CR39" s="661">
        <v>1783395</v>
      </c>
      <c r="CS39" s="662"/>
      <c r="CT39" s="662"/>
      <c r="CU39" s="662"/>
      <c r="CV39" s="662"/>
      <c r="CW39" s="662"/>
      <c r="CX39" s="662"/>
      <c r="CY39" s="663"/>
      <c r="CZ39" s="666">
        <v>1.9</v>
      </c>
      <c r="DA39" s="695"/>
      <c r="DB39" s="695"/>
      <c r="DC39" s="696"/>
      <c r="DD39" s="669">
        <v>1606755</v>
      </c>
      <c r="DE39" s="662"/>
      <c r="DF39" s="662"/>
      <c r="DG39" s="662"/>
      <c r="DH39" s="662"/>
      <c r="DI39" s="662"/>
      <c r="DJ39" s="662"/>
      <c r="DK39" s="663"/>
      <c r="DL39" s="669" t="s">
        <v>138</v>
      </c>
      <c r="DM39" s="662"/>
      <c r="DN39" s="662"/>
      <c r="DO39" s="662"/>
      <c r="DP39" s="662"/>
      <c r="DQ39" s="662"/>
      <c r="DR39" s="662"/>
      <c r="DS39" s="662"/>
      <c r="DT39" s="662"/>
      <c r="DU39" s="662"/>
      <c r="DV39" s="663"/>
      <c r="DW39" s="666" t="s">
        <v>138</v>
      </c>
      <c r="DX39" s="695"/>
      <c r="DY39" s="695"/>
      <c r="DZ39" s="695"/>
      <c r="EA39" s="695"/>
      <c r="EB39" s="695"/>
      <c r="EC39" s="697"/>
    </row>
    <row r="40" spans="2:133" ht="11.25" customHeight="1" x14ac:dyDescent="0.15">
      <c r="AQ40" s="698" t="s">
        <v>345</v>
      </c>
      <c r="AR40" s="699"/>
      <c r="AS40" s="699"/>
      <c r="AT40" s="699"/>
      <c r="AU40" s="699"/>
      <c r="AV40" s="699"/>
      <c r="AW40" s="699"/>
      <c r="AX40" s="699"/>
      <c r="AY40" s="700"/>
      <c r="AZ40" s="661">
        <v>2516096</v>
      </c>
      <c r="BA40" s="664"/>
      <c r="BB40" s="664"/>
      <c r="BC40" s="664"/>
      <c r="BD40" s="662"/>
      <c r="BE40" s="662"/>
      <c r="BF40" s="701"/>
      <c r="BG40" s="706"/>
      <c r="BH40" s="707"/>
      <c r="BI40" s="707"/>
      <c r="BJ40" s="707"/>
      <c r="BK40" s="707"/>
      <c r="BL40" s="235"/>
      <c r="BM40" s="702" t="s">
        <v>346</v>
      </c>
      <c r="BN40" s="702"/>
      <c r="BO40" s="702"/>
      <c r="BP40" s="702"/>
      <c r="BQ40" s="702"/>
      <c r="BR40" s="702"/>
      <c r="BS40" s="702"/>
      <c r="BT40" s="702"/>
      <c r="BU40" s="703"/>
      <c r="BV40" s="661" t="s">
        <v>128</v>
      </c>
      <c r="BW40" s="664"/>
      <c r="BX40" s="664"/>
      <c r="BY40" s="664"/>
      <c r="BZ40" s="664"/>
      <c r="CA40" s="664"/>
      <c r="CB40" s="704"/>
      <c r="CD40" s="705" t="s">
        <v>347</v>
      </c>
      <c r="CE40" s="702"/>
      <c r="CF40" s="702"/>
      <c r="CG40" s="702"/>
      <c r="CH40" s="702"/>
      <c r="CI40" s="702"/>
      <c r="CJ40" s="702"/>
      <c r="CK40" s="702"/>
      <c r="CL40" s="702"/>
      <c r="CM40" s="702"/>
      <c r="CN40" s="702"/>
      <c r="CO40" s="702"/>
      <c r="CP40" s="702"/>
      <c r="CQ40" s="703"/>
      <c r="CR40" s="661">
        <v>2044810</v>
      </c>
      <c r="CS40" s="664"/>
      <c r="CT40" s="664"/>
      <c r="CU40" s="664"/>
      <c r="CV40" s="664"/>
      <c r="CW40" s="664"/>
      <c r="CX40" s="664"/>
      <c r="CY40" s="665"/>
      <c r="CZ40" s="666">
        <v>2.1</v>
      </c>
      <c r="DA40" s="695"/>
      <c r="DB40" s="695"/>
      <c r="DC40" s="696"/>
      <c r="DD40" s="669">
        <v>1179741</v>
      </c>
      <c r="DE40" s="664"/>
      <c r="DF40" s="664"/>
      <c r="DG40" s="664"/>
      <c r="DH40" s="664"/>
      <c r="DI40" s="664"/>
      <c r="DJ40" s="664"/>
      <c r="DK40" s="665"/>
      <c r="DL40" s="669">
        <v>321584</v>
      </c>
      <c r="DM40" s="664"/>
      <c r="DN40" s="664"/>
      <c r="DO40" s="664"/>
      <c r="DP40" s="664"/>
      <c r="DQ40" s="664"/>
      <c r="DR40" s="664"/>
      <c r="DS40" s="664"/>
      <c r="DT40" s="664"/>
      <c r="DU40" s="664"/>
      <c r="DV40" s="665"/>
      <c r="DW40" s="666">
        <v>0.5</v>
      </c>
      <c r="DX40" s="695"/>
      <c r="DY40" s="695"/>
      <c r="DZ40" s="695"/>
      <c r="EA40" s="695"/>
      <c r="EB40" s="695"/>
      <c r="EC40" s="697"/>
    </row>
    <row r="41" spans="2:133" ht="11.25" customHeight="1" x14ac:dyDescent="0.15">
      <c r="AQ41" s="710" t="s">
        <v>348</v>
      </c>
      <c r="AR41" s="711"/>
      <c r="AS41" s="711"/>
      <c r="AT41" s="711"/>
      <c r="AU41" s="711"/>
      <c r="AV41" s="711"/>
      <c r="AW41" s="711"/>
      <c r="AX41" s="711"/>
      <c r="AY41" s="712"/>
      <c r="AZ41" s="676">
        <v>6377175</v>
      </c>
      <c r="BA41" s="713"/>
      <c r="BB41" s="713"/>
      <c r="BC41" s="713"/>
      <c r="BD41" s="677"/>
      <c r="BE41" s="677"/>
      <c r="BF41" s="714"/>
      <c r="BG41" s="708"/>
      <c r="BH41" s="709"/>
      <c r="BI41" s="709"/>
      <c r="BJ41" s="709"/>
      <c r="BK41" s="709"/>
      <c r="BL41" s="236"/>
      <c r="BM41" s="715" t="s">
        <v>349</v>
      </c>
      <c r="BN41" s="715"/>
      <c r="BO41" s="715"/>
      <c r="BP41" s="715"/>
      <c r="BQ41" s="715"/>
      <c r="BR41" s="715"/>
      <c r="BS41" s="715"/>
      <c r="BT41" s="715"/>
      <c r="BU41" s="716"/>
      <c r="BV41" s="676">
        <v>284</v>
      </c>
      <c r="BW41" s="713"/>
      <c r="BX41" s="713"/>
      <c r="BY41" s="713"/>
      <c r="BZ41" s="713"/>
      <c r="CA41" s="713"/>
      <c r="CB41" s="717"/>
      <c r="CD41" s="705" t="s">
        <v>350</v>
      </c>
      <c r="CE41" s="702"/>
      <c r="CF41" s="702"/>
      <c r="CG41" s="702"/>
      <c r="CH41" s="702"/>
      <c r="CI41" s="702"/>
      <c r="CJ41" s="702"/>
      <c r="CK41" s="702"/>
      <c r="CL41" s="702"/>
      <c r="CM41" s="702"/>
      <c r="CN41" s="702"/>
      <c r="CO41" s="702"/>
      <c r="CP41" s="702"/>
      <c r="CQ41" s="703"/>
      <c r="CR41" s="661" t="s">
        <v>138</v>
      </c>
      <c r="CS41" s="662"/>
      <c r="CT41" s="662"/>
      <c r="CU41" s="662"/>
      <c r="CV41" s="662"/>
      <c r="CW41" s="662"/>
      <c r="CX41" s="662"/>
      <c r="CY41" s="663"/>
      <c r="CZ41" s="666" t="s">
        <v>128</v>
      </c>
      <c r="DA41" s="695"/>
      <c r="DB41" s="695"/>
      <c r="DC41" s="696"/>
      <c r="DD41" s="669" t="s">
        <v>128</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15">
      <c r="B42" s="229" t="s">
        <v>351</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352</v>
      </c>
      <c r="CE42" s="659"/>
      <c r="CF42" s="659"/>
      <c r="CG42" s="659"/>
      <c r="CH42" s="659"/>
      <c r="CI42" s="659"/>
      <c r="CJ42" s="659"/>
      <c r="CK42" s="659"/>
      <c r="CL42" s="659"/>
      <c r="CM42" s="659"/>
      <c r="CN42" s="659"/>
      <c r="CO42" s="659"/>
      <c r="CP42" s="659"/>
      <c r="CQ42" s="660"/>
      <c r="CR42" s="661">
        <v>10651491</v>
      </c>
      <c r="CS42" s="664"/>
      <c r="CT42" s="664"/>
      <c r="CU42" s="664"/>
      <c r="CV42" s="664"/>
      <c r="CW42" s="664"/>
      <c r="CX42" s="664"/>
      <c r="CY42" s="665"/>
      <c r="CZ42" s="666">
        <v>11.1</v>
      </c>
      <c r="DA42" s="667"/>
      <c r="DB42" s="667"/>
      <c r="DC42" s="668"/>
      <c r="DD42" s="669">
        <v>3813705</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15">
      <c r="B43" s="239" t="s">
        <v>353</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354</v>
      </c>
      <c r="CE43" s="659"/>
      <c r="CF43" s="659"/>
      <c r="CG43" s="659"/>
      <c r="CH43" s="659"/>
      <c r="CI43" s="659"/>
      <c r="CJ43" s="659"/>
      <c r="CK43" s="659"/>
      <c r="CL43" s="659"/>
      <c r="CM43" s="659"/>
      <c r="CN43" s="659"/>
      <c r="CO43" s="659"/>
      <c r="CP43" s="659"/>
      <c r="CQ43" s="660"/>
      <c r="CR43" s="661">
        <v>542257</v>
      </c>
      <c r="CS43" s="662"/>
      <c r="CT43" s="662"/>
      <c r="CU43" s="662"/>
      <c r="CV43" s="662"/>
      <c r="CW43" s="662"/>
      <c r="CX43" s="662"/>
      <c r="CY43" s="663"/>
      <c r="CZ43" s="666">
        <v>0.6</v>
      </c>
      <c r="DA43" s="695"/>
      <c r="DB43" s="695"/>
      <c r="DC43" s="696"/>
      <c r="DD43" s="669">
        <v>542257</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15">
      <c r="B44" s="240" t="s">
        <v>355</v>
      </c>
      <c r="CD44" s="689" t="s">
        <v>306</v>
      </c>
      <c r="CE44" s="690"/>
      <c r="CF44" s="658" t="s">
        <v>356</v>
      </c>
      <c r="CG44" s="659"/>
      <c r="CH44" s="659"/>
      <c r="CI44" s="659"/>
      <c r="CJ44" s="659"/>
      <c r="CK44" s="659"/>
      <c r="CL44" s="659"/>
      <c r="CM44" s="659"/>
      <c r="CN44" s="659"/>
      <c r="CO44" s="659"/>
      <c r="CP44" s="659"/>
      <c r="CQ44" s="660"/>
      <c r="CR44" s="661">
        <v>10651491</v>
      </c>
      <c r="CS44" s="664"/>
      <c r="CT44" s="664"/>
      <c r="CU44" s="664"/>
      <c r="CV44" s="664"/>
      <c r="CW44" s="664"/>
      <c r="CX44" s="664"/>
      <c r="CY44" s="665"/>
      <c r="CZ44" s="666">
        <v>11.1</v>
      </c>
      <c r="DA44" s="667"/>
      <c r="DB44" s="667"/>
      <c r="DC44" s="668"/>
      <c r="DD44" s="669">
        <v>3813705</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15">
      <c r="CD45" s="691"/>
      <c r="CE45" s="692"/>
      <c r="CF45" s="658" t="s">
        <v>357</v>
      </c>
      <c r="CG45" s="659"/>
      <c r="CH45" s="659"/>
      <c r="CI45" s="659"/>
      <c r="CJ45" s="659"/>
      <c r="CK45" s="659"/>
      <c r="CL45" s="659"/>
      <c r="CM45" s="659"/>
      <c r="CN45" s="659"/>
      <c r="CO45" s="659"/>
      <c r="CP45" s="659"/>
      <c r="CQ45" s="660"/>
      <c r="CR45" s="661">
        <v>2876944</v>
      </c>
      <c r="CS45" s="662"/>
      <c r="CT45" s="662"/>
      <c r="CU45" s="662"/>
      <c r="CV45" s="662"/>
      <c r="CW45" s="662"/>
      <c r="CX45" s="662"/>
      <c r="CY45" s="663"/>
      <c r="CZ45" s="666">
        <v>3</v>
      </c>
      <c r="DA45" s="695"/>
      <c r="DB45" s="695"/>
      <c r="DC45" s="696"/>
      <c r="DD45" s="669">
        <v>187312</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15">
      <c r="CD46" s="691"/>
      <c r="CE46" s="692"/>
      <c r="CF46" s="658" t="s">
        <v>358</v>
      </c>
      <c r="CG46" s="659"/>
      <c r="CH46" s="659"/>
      <c r="CI46" s="659"/>
      <c r="CJ46" s="659"/>
      <c r="CK46" s="659"/>
      <c r="CL46" s="659"/>
      <c r="CM46" s="659"/>
      <c r="CN46" s="659"/>
      <c r="CO46" s="659"/>
      <c r="CP46" s="659"/>
      <c r="CQ46" s="660"/>
      <c r="CR46" s="661">
        <v>7588653</v>
      </c>
      <c r="CS46" s="664"/>
      <c r="CT46" s="664"/>
      <c r="CU46" s="664"/>
      <c r="CV46" s="664"/>
      <c r="CW46" s="664"/>
      <c r="CX46" s="664"/>
      <c r="CY46" s="665"/>
      <c r="CZ46" s="666">
        <v>7.9</v>
      </c>
      <c r="DA46" s="667"/>
      <c r="DB46" s="667"/>
      <c r="DC46" s="668"/>
      <c r="DD46" s="669">
        <v>3564899</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15">
      <c r="CD47" s="691"/>
      <c r="CE47" s="692"/>
      <c r="CF47" s="658" t="s">
        <v>359</v>
      </c>
      <c r="CG47" s="659"/>
      <c r="CH47" s="659"/>
      <c r="CI47" s="659"/>
      <c r="CJ47" s="659"/>
      <c r="CK47" s="659"/>
      <c r="CL47" s="659"/>
      <c r="CM47" s="659"/>
      <c r="CN47" s="659"/>
      <c r="CO47" s="659"/>
      <c r="CP47" s="659"/>
      <c r="CQ47" s="660"/>
      <c r="CR47" s="661" t="s">
        <v>128</v>
      </c>
      <c r="CS47" s="662"/>
      <c r="CT47" s="662"/>
      <c r="CU47" s="662"/>
      <c r="CV47" s="662"/>
      <c r="CW47" s="662"/>
      <c r="CX47" s="662"/>
      <c r="CY47" s="663"/>
      <c r="CZ47" s="666" t="s">
        <v>138</v>
      </c>
      <c r="DA47" s="695"/>
      <c r="DB47" s="695"/>
      <c r="DC47" s="696"/>
      <c r="DD47" s="669" t="s">
        <v>138</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x14ac:dyDescent="0.15">
      <c r="CD48" s="693"/>
      <c r="CE48" s="694"/>
      <c r="CF48" s="658" t="s">
        <v>360</v>
      </c>
      <c r="CG48" s="659"/>
      <c r="CH48" s="659"/>
      <c r="CI48" s="659"/>
      <c r="CJ48" s="659"/>
      <c r="CK48" s="659"/>
      <c r="CL48" s="659"/>
      <c r="CM48" s="659"/>
      <c r="CN48" s="659"/>
      <c r="CO48" s="659"/>
      <c r="CP48" s="659"/>
      <c r="CQ48" s="660"/>
      <c r="CR48" s="661" t="s">
        <v>138</v>
      </c>
      <c r="CS48" s="664"/>
      <c r="CT48" s="664"/>
      <c r="CU48" s="664"/>
      <c r="CV48" s="664"/>
      <c r="CW48" s="664"/>
      <c r="CX48" s="664"/>
      <c r="CY48" s="665"/>
      <c r="CZ48" s="666" t="s">
        <v>128</v>
      </c>
      <c r="DA48" s="667"/>
      <c r="DB48" s="667"/>
      <c r="DC48" s="668"/>
      <c r="DD48" s="669" t="s">
        <v>138</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15">
      <c r="CD49" s="673" t="s">
        <v>361</v>
      </c>
      <c r="CE49" s="674"/>
      <c r="CF49" s="674"/>
      <c r="CG49" s="674"/>
      <c r="CH49" s="674"/>
      <c r="CI49" s="674"/>
      <c r="CJ49" s="674"/>
      <c r="CK49" s="674"/>
      <c r="CL49" s="674"/>
      <c r="CM49" s="674"/>
      <c r="CN49" s="674"/>
      <c r="CO49" s="674"/>
      <c r="CP49" s="674"/>
      <c r="CQ49" s="675"/>
      <c r="CR49" s="676">
        <v>95855707</v>
      </c>
      <c r="CS49" s="677"/>
      <c r="CT49" s="677"/>
      <c r="CU49" s="677"/>
      <c r="CV49" s="677"/>
      <c r="CW49" s="677"/>
      <c r="CX49" s="677"/>
      <c r="CY49" s="678"/>
      <c r="CZ49" s="679">
        <v>100</v>
      </c>
      <c r="DA49" s="680"/>
      <c r="DB49" s="680"/>
      <c r="DC49" s="681"/>
      <c r="DD49" s="682">
        <v>65445699</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x14ac:dyDescent="0.15"/>
    <row r="51" spans="82:133" hidden="1" x14ac:dyDescent="0.15"/>
    <row r="52" spans="82:133" hidden="1" x14ac:dyDescent="0.15"/>
    <row r="53" spans="82:133" hidden="1" x14ac:dyDescent="0.15"/>
  </sheetData>
  <sheetProtection algorithmName="SHA-512" hashValue="v1/XRU3E10ydzVR36sysYm5e4a+S9rcV3w+mijuP6vBl6SmgZ+W3+wzNM1saZ0tZRmJHPNVP8m1BDir37Ln3iA==" saltValue="eBC2b971QIg7KT4a9MgR3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90" zoomScaleNormal="90"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362</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9" t="s">
        <v>363</v>
      </c>
      <c r="DK2" s="1200"/>
      <c r="DL2" s="1200"/>
      <c r="DM2" s="1200"/>
      <c r="DN2" s="1200"/>
      <c r="DO2" s="1201"/>
      <c r="DP2" s="249"/>
      <c r="DQ2" s="1199" t="s">
        <v>364</v>
      </c>
      <c r="DR2" s="1200"/>
      <c r="DS2" s="1200"/>
      <c r="DT2" s="1200"/>
      <c r="DU2" s="1200"/>
      <c r="DV2" s="1200"/>
      <c r="DW2" s="1200"/>
      <c r="DX2" s="1200"/>
      <c r="DY2" s="1200"/>
      <c r="DZ2" s="1201"/>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52" t="s">
        <v>365</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366</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84" t="s">
        <v>367</v>
      </c>
      <c r="B5" s="1085"/>
      <c r="C5" s="1085"/>
      <c r="D5" s="1085"/>
      <c r="E5" s="1085"/>
      <c r="F5" s="1085"/>
      <c r="G5" s="1085"/>
      <c r="H5" s="1085"/>
      <c r="I5" s="1085"/>
      <c r="J5" s="1085"/>
      <c r="K5" s="1085"/>
      <c r="L5" s="1085"/>
      <c r="M5" s="1085"/>
      <c r="N5" s="1085"/>
      <c r="O5" s="1085"/>
      <c r="P5" s="1086"/>
      <c r="Q5" s="1090" t="s">
        <v>368</v>
      </c>
      <c r="R5" s="1091"/>
      <c r="S5" s="1091"/>
      <c r="T5" s="1091"/>
      <c r="U5" s="1092"/>
      <c r="V5" s="1090" t="s">
        <v>369</v>
      </c>
      <c r="W5" s="1091"/>
      <c r="X5" s="1091"/>
      <c r="Y5" s="1091"/>
      <c r="Z5" s="1092"/>
      <c r="AA5" s="1090" t="s">
        <v>370</v>
      </c>
      <c r="AB5" s="1091"/>
      <c r="AC5" s="1091"/>
      <c r="AD5" s="1091"/>
      <c r="AE5" s="1091"/>
      <c r="AF5" s="1202" t="s">
        <v>371</v>
      </c>
      <c r="AG5" s="1091"/>
      <c r="AH5" s="1091"/>
      <c r="AI5" s="1091"/>
      <c r="AJ5" s="1106"/>
      <c r="AK5" s="1091" t="s">
        <v>372</v>
      </c>
      <c r="AL5" s="1091"/>
      <c r="AM5" s="1091"/>
      <c r="AN5" s="1091"/>
      <c r="AO5" s="1092"/>
      <c r="AP5" s="1090" t="s">
        <v>373</v>
      </c>
      <c r="AQ5" s="1091"/>
      <c r="AR5" s="1091"/>
      <c r="AS5" s="1091"/>
      <c r="AT5" s="1092"/>
      <c r="AU5" s="1090" t="s">
        <v>374</v>
      </c>
      <c r="AV5" s="1091"/>
      <c r="AW5" s="1091"/>
      <c r="AX5" s="1091"/>
      <c r="AY5" s="1106"/>
      <c r="AZ5" s="256"/>
      <c r="BA5" s="256"/>
      <c r="BB5" s="256"/>
      <c r="BC5" s="256"/>
      <c r="BD5" s="256"/>
      <c r="BE5" s="257"/>
      <c r="BF5" s="257"/>
      <c r="BG5" s="257"/>
      <c r="BH5" s="257"/>
      <c r="BI5" s="257"/>
      <c r="BJ5" s="257"/>
      <c r="BK5" s="257"/>
      <c r="BL5" s="257"/>
      <c r="BM5" s="257"/>
      <c r="BN5" s="257"/>
      <c r="BO5" s="257"/>
      <c r="BP5" s="257"/>
      <c r="BQ5" s="1084" t="s">
        <v>375</v>
      </c>
      <c r="BR5" s="1085"/>
      <c r="BS5" s="1085"/>
      <c r="BT5" s="1085"/>
      <c r="BU5" s="1085"/>
      <c r="BV5" s="1085"/>
      <c r="BW5" s="1085"/>
      <c r="BX5" s="1085"/>
      <c r="BY5" s="1085"/>
      <c r="BZ5" s="1085"/>
      <c r="CA5" s="1085"/>
      <c r="CB5" s="1085"/>
      <c r="CC5" s="1085"/>
      <c r="CD5" s="1085"/>
      <c r="CE5" s="1085"/>
      <c r="CF5" s="1085"/>
      <c r="CG5" s="1086"/>
      <c r="CH5" s="1090" t="s">
        <v>376</v>
      </c>
      <c r="CI5" s="1091"/>
      <c r="CJ5" s="1091"/>
      <c r="CK5" s="1091"/>
      <c r="CL5" s="1092"/>
      <c r="CM5" s="1090" t="s">
        <v>377</v>
      </c>
      <c r="CN5" s="1091"/>
      <c r="CO5" s="1091"/>
      <c r="CP5" s="1091"/>
      <c r="CQ5" s="1092"/>
      <c r="CR5" s="1090" t="s">
        <v>378</v>
      </c>
      <c r="CS5" s="1091"/>
      <c r="CT5" s="1091"/>
      <c r="CU5" s="1091"/>
      <c r="CV5" s="1092"/>
      <c r="CW5" s="1090" t="s">
        <v>379</v>
      </c>
      <c r="CX5" s="1091"/>
      <c r="CY5" s="1091"/>
      <c r="CZ5" s="1091"/>
      <c r="DA5" s="1092"/>
      <c r="DB5" s="1090" t="s">
        <v>380</v>
      </c>
      <c r="DC5" s="1091"/>
      <c r="DD5" s="1091"/>
      <c r="DE5" s="1091"/>
      <c r="DF5" s="1092"/>
      <c r="DG5" s="1187" t="s">
        <v>381</v>
      </c>
      <c r="DH5" s="1188"/>
      <c r="DI5" s="1188"/>
      <c r="DJ5" s="1188"/>
      <c r="DK5" s="1189"/>
      <c r="DL5" s="1187" t="s">
        <v>382</v>
      </c>
      <c r="DM5" s="1188"/>
      <c r="DN5" s="1188"/>
      <c r="DO5" s="1188"/>
      <c r="DP5" s="1189"/>
      <c r="DQ5" s="1090" t="s">
        <v>383</v>
      </c>
      <c r="DR5" s="1091"/>
      <c r="DS5" s="1091"/>
      <c r="DT5" s="1091"/>
      <c r="DU5" s="1092"/>
      <c r="DV5" s="1090" t="s">
        <v>374</v>
      </c>
      <c r="DW5" s="1091"/>
      <c r="DX5" s="1091"/>
      <c r="DY5" s="1091"/>
      <c r="DZ5" s="1106"/>
      <c r="EA5" s="254"/>
    </row>
    <row r="6" spans="1:131" s="255" customFormat="1" ht="26.25" customHeight="1" thickBot="1" x14ac:dyDescent="0.2">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3"/>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0"/>
      <c r="DH6" s="1191"/>
      <c r="DI6" s="1191"/>
      <c r="DJ6" s="1191"/>
      <c r="DK6" s="1192"/>
      <c r="DL6" s="1190"/>
      <c r="DM6" s="1191"/>
      <c r="DN6" s="1191"/>
      <c r="DO6" s="1191"/>
      <c r="DP6" s="1192"/>
      <c r="DQ6" s="1093"/>
      <c r="DR6" s="1094"/>
      <c r="DS6" s="1094"/>
      <c r="DT6" s="1094"/>
      <c r="DU6" s="1095"/>
      <c r="DV6" s="1093"/>
      <c r="DW6" s="1094"/>
      <c r="DX6" s="1094"/>
      <c r="DY6" s="1094"/>
      <c r="DZ6" s="1107"/>
      <c r="EA6" s="254"/>
    </row>
    <row r="7" spans="1:131" s="255" customFormat="1" ht="26.25" customHeight="1" thickTop="1" x14ac:dyDescent="0.15">
      <c r="A7" s="258">
        <v>1</v>
      </c>
      <c r="B7" s="1139" t="s">
        <v>384</v>
      </c>
      <c r="C7" s="1140"/>
      <c r="D7" s="1140"/>
      <c r="E7" s="1140"/>
      <c r="F7" s="1140"/>
      <c r="G7" s="1140"/>
      <c r="H7" s="1140"/>
      <c r="I7" s="1140"/>
      <c r="J7" s="1140"/>
      <c r="K7" s="1140"/>
      <c r="L7" s="1140"/>
      <c r="M7" s="1140"/>
      <c r="N7" s="1140"/>
      <c r="O7" s="1140"/>
      <c r="P7" s="1141"/>
      <c r="Q7" s="1193">
        <v>97928</v>
      </c>
      <c r="R7" s="1194"/>
      <c r="S7" s="1194"/>
      <c r="T7" s="1194"/>
      <c r="U7" s="1194"/>
      <c r="V7" s="1194">
        <v>95776</v>
      </c>
      <c r="W7" s="1194"/>
      <c r="X7" s="1194"/>
      <c r="Y7" s="1194"/>
      <c r="Z7" s="1194"/>
      <c r="AA7" s="1194">
        <v>2152</v>
      </c>
      <c r="AB7" s="1194"/>
      <c r="AC7" s="1194"/>
      <c r="AD7" s="1194"/>
      <c r="AE7" s="1195"/>
      <c r="AF7" s="1196">
        <v>1785</v>
      </c>
      <c r="AG7" s="1197"/>
      <c r="AH7" s="1197"/>
      <c r="AI7" s="1197"/>
      <c r="AJ7" s="1198"/>
      <c r="AK7" s="1180">
        <v>369</v>
      </c>
      <c r="AL7" s="1181"/>
      <c r="AM7" s="1181"/>
      <c r="AN7" s="1181"/>
      <c r="AO7" s="1181"/>
      <c r="AP7" s="1181">
        <v>78950</v>
      </c>
      <c r="AQ7" s="1181"/>
      <c r="AR7" s="1181"/>
      <c r="AS7" s="1181"/>
      <c r="AT7" s="1181"/>
      <c r="AU7" s="1182"/>
      <c r="AV7" s="1182"/>
      <c r="AW7" s="1182"/>
      <c r="AX7" s="1182"/>
      <c r="AY7" s="1183"/>
      <c r="AZ7" s="252"/>
      <c r="BA7" s="252"/>
      <c r="BB7" s="252"/>
      <c r="BC7" s="252"/>
      <c r="BD7" s="252"/>
      <c r="BE7" s="253"/>
      <c r="BF7" s="253"/>
      <c r="BG7" s="253"/>
      <c r="BH7" s="253"/>
      <c r="BI7" s="253"/>
      <c r="BJ7" s="253"/>
      <c r="BK7" s="253"/>
      <c r="BL7" s="253"/>
      <c r="BM7" s="253"/>
      <c r="BN7" s="253"/>
      <c r="BO7" s="253"/>
      <c r="BP7" s="253"/>
      <c r="BQ7" s="259">
        <v>1</v>
      </c>
      <c r="BR7" s="260"/>
      <c r="BS7" s="1184" t="s">
        <v>591</v>
      </c>
      <c r="BT7" s="1185"/>
      <c r="BU7" s="1185"/>
      <c r="BV7" s="1185"/>
      <c r="BW7" s="1185"/>
      <c r="BX7" s="1185"/>
      <c r="BY7" s="1185"/>
      <c r="BZ7" s="1185"/>
      <c r="CA7" s="1185"/>
      <c r="CB7" s="1185"/>
      <c r="CC7" s="1185"/>
      <c r="CD7" s="1185"/>
      <c r="CE7" s="1185"/>
      <c r="CF7" s="1185"/>
      <c r="CG7" s="1186"/>
      <c r="CH7" s="1177" t="s">
        <v>590</v>
      </c>
      <c r="CI7" s="1178"/>
      <c r="CJ7" s="1178"/>
      <c r="CK7" s="1178"/>
      <c r="CL7" s="1179"/>
      <c r="CM7" s="1177">
        <v>182</v>
      </c>
      <c r="CN7" s="1178"/>
      <c r="CO7" s="1178"/>
      <c r="CP7" s="1178"/>
      <c r="CQ7" s="1179"/>
      <c r="CR7" s="1177">
        <v>100</v>
      </c>
      <c r="CS7" s="1178"/>
      <c r="CT7" s="1178"/>
      <c r="CU7" s="1178"/>
      <c r="CV7" s="1179"/>
      <c r="CW7" s="1177">
        <v>190</v>
      </c>
      <c r="CX7" s="1178"/>
      <c r="CY7" s="1178"/>
      <c r="CZ7" s="1178"/>
      <c r="DA7" s="1179"/>
      <c r="DB7" s="1177">
        <v>30</v>
      </c>
      <c r="DC7" s="1178"/>
      <c r="DD7" s="1178"/>
      <c r="DE7" s="1178"/>
      <c r="DF7" s="1179"/>
      <c r="DG7" s="1177" t="s">
        <v>590</v>
      </c>
      <c r="DH7" s="1178"/>
      <c r="DI7" s="1178"/>
      <c r="DJ7" s="1178"/>
      <c r="DK7" s="1179"/>
      <c r="DL7" s="1177" t="s">
        <v>590</v>
      </c>
      <c r="DM7" s="1178"/>
      <c r="DN7" s="1178"/>
      <c r="DO7" s="1178"/>
      <c r="DP7" s="1179"/>
      <c r="DQ7" s="1177" t="s">
        <v>590</v>
      </c>
      <c r="DR7" s="1178"/>
      <c r="DS7" s="1178"/>
      <c r="DT7" s="1178"/>
      <c r="DU7" s="1179"/>
      <c r="DV7" s="1204"/>
      <c r="DW7" s="1205"/>
      <c r="DX7" s="1205"/>
      <c r="DY7" s="1205"/>
      <c r="DZ7" s="1206"/>
      <c r="EA7" s="254"/>
    </row>
    <row r="8" spans="1:131" s="255" customFormat="1" ht="26.25" customHeight="1" x14ac:dyDescent="0.15">
      <c r="A8" s="261">
        <v>2</v>
      </c>
      <c r="B8" s="1126" t="s">
        <v>385</v>
      </c>
      <c r="C8" s="1127"/>
      <c r="D8" s="1127"/>
      <c r="E8" s="1127"/>
      <c r="F8" s="1127"/>
      <c r="G8" s="1127"/>
      <c r="H8" s="1127"/>
      <c r="I8" s="1127"/>
      <c r="J8" s="1127"/>
      <c r="K8" s="1127"/>
      <c r="L8" s="1127"/>
      <c r="M8" s="1127"/>
      <c r="N8" s="1127"/>
      <c r="O8" s="1127"/>
      <c r="P8" s="1128"/>
      <c r="Q8" s="1132">
        <v>234</v>
      </c>
      <c r="R8" s="1133"/>
      <c r="S8" s="1133"/>
      <c r="T8" s="1133"/>
      <c r="U8" s="1133"/>
      <c r="V8" s="1133">
        <v>234</v>
      </c>
      <c r="W8" s="1133"/>
      <c r="X8" s="1133"/>
      <c r="Y8" s="1133"/>
      <c r="Z8" s="1133"/>
      <c r="AA8" s="1133" t="s">
        <v>585</v>
      </c>
      <c r="AB8" s="1133"/>
      <c r="AC8" s="1133"/>
      <c r="AD8" s="1133"/>
      <c r="AE8" s="1134"/>
      <c r="AF8" s="1108" t="s">
        <v>386</v>
      </c>
      <c r="AG8" s="1109"/>
      <c r="AH8" s="1109"/>
      <c r="AI8" s="1109"/>
      <c r="AJ8" s="1110"/>
      <c r="AK8" s="1175">
        <v>234</v>
      </c>
      <c r="AL8" s="1176"/>
      <c r="AM8" s="1176"/>
      <c r="AN8" s="1176"/>
      <c r="AO8" s="1176"/>
      <c r="AP8" s="1176">
        <v>909</v>
      </c>
      <c r="AQ8" s="1176"/>
      <c r="AR8" s="1176"/>
      <c r="AS8" s="1176"/>
      <c r="AT8" s="1176"/>
      <c r="AU8" s="1173"/>
      <c r="AV8" s="1173"/>
      <c r="AW8" s="1173"/>
      <c r="AX8" s="1173"/>
      <c r="AY8" s="1174"/>
      <c r="AZ8" s="252"/>
      <c r="BA8" s="252"/>
      <c r="BB8" s="252"/>
      <c r="BC8" s="252"/>
      <c r="BD8" s="252"/>
      <c r="BE8" s="253"/>
      <c r="BF8" s="253"/>
      <c r="BG8" s="253"/>
      <c r="BH8" s="253"/>
      <c r="BI8" s="253"/>
      <c r="BJ8" s="253"/>
      <c r="BK8" s="253"/>
      <c r="BL8" s="253"/>
      <c r="BM8" s="253"/>
      <c r="BN8" s="253"/>
      <c r="BO8" s="253"/>
      <c r="BP8" s="253"/>
      <c r="BQ8" s="262">
        <v>2</v>
      </c>
      <c r="BR8" s="263"/>
      <c r="BS8" s="1103" t="s">
        <v>592</v>
      </c>
      <c r="BT8" s="1104"/>
      <c r="BU8" s="1104"/>
      <c r="BV8" s="1104"/>
      <c r="BW8" s="1104"/>
      <c r="BX8" s="1104"/>
      <c r="BY8" s="1104"/>
      <c r="BZ8" s="1104"/>
      <c r="CA8" s="1104"/>
      <c r="CB8" s="1104"/>
      <c r="CC8" s="1104"/>
      <c r="CD8" s="1104"/>
      <c r="CE8" s="1104"/>
      <c r="CF8" s="1104"/>
      <c r="CG8" s="1105"/>
      <c r="CH8" s="1078" t="s">
        <v>590</v>
      </c>
      <c r="CI8" s="1079"/>
      <c r="CJ8" s="1079"/>
      <c r="CK8" s="1079"/>
      <c r="CL8" s="1080"/>
      <c r="CM8" s="1078">
        <v>61</v>
      </c>
      <c r="CN8" s="1079"/>
      <c r="CO8" s="1079"/>
      <c r="CP8" s="1079"/>
      <c r="CQ8" s="1080"/>
      <c r="CR8" s="1078">
        <v>10</v>
      </c>
      <c r="CS8" s="1079"/>
      <c r="CT8" s="1079"/>
      <c r="CU8" s="1079"/>
      <c r="CV8" s="1080"/>
      <c r="CW8" s="1078" t="s">
        <v>590</v>
      </c>
      <c r="CX8" s="1079"/>
      <c r="CY8" s="1079"/>
      <c r="CZ8" s="1079"/>
      <c r="DA8" s="1080"/>
      <c r="DB8" s="1078" t="s">
        <v>590</v>
      </c>
      <c r="DC8" s="1079"/>
      <c r="DD8" s="1079"/>
      <c r="DE8" s="1079"/>
      <c r="DF8" s="1080"/>
      <c r="DG8" s="1078">
        <v>6764</v>
      </c>
      <c r="DH8" s="1079"/>
      <c r="DI8" s="1079"/>
      <c r="DJ8" s="1079"/>
      <c r="DK8" s="1080"/>
      <c r="DL8" s="1078" t="s">
        <v>590</v>
      </c>
      <c r="DM8" s="1079"/>
      <c r="DN8" s="1079"/>
      <c r="DO8" s="1079"/>
      <c r="DP8" s="1080"/>
      <c r="DQ8" s="1078">
        <v>6753</v>
      </c>
      <c r="DR8" s="1079"/>
      <c r="DS8" s="1079"/>
      <c r="DT8" s="1079"/>
      <c r="DU8" s="1080"/>
      <c r="DV8" s="1081"/>
      <c r="DW8" s="1082"/>
      <c r="DX8" s="1082"/>
      <c r="DY8" s="1082"/>
      <c r="DZ8" s="1083"/>
      <c r="EA8" s="254"/>
    </row>
    <row r="9" spans="1:131" s="255" customFormat="1" ht="26.25" customHeight="1" x14ac:dyDescent="0.15">
      <c r="A9" s="261">
        <v>3</v>
      </c>
      <c r="B9" s="1126" t="s">
        <v>387</v>
      </c>
      <c r="C9" s="1127"/>
      <c r="D9" s="1127"/>
      <c r="E9" s="1127"/>
      <c r="F9" s="1127"/>
      <c r="G9" s="1127"/>
      <c r="H9" s="1127"/>
      <c r="I9" s="1127"/>
      <c r="J9" s="1127"/>
      <c r="K9" s="1127"/>
      <c r="L9" s="1127"/>
      <c r="M9" s="1127"/>
      <c r="N9" s="1127"/>
      <c r="O9" s="1127"/>
      <c r="P9" s="1128"/>
      <c r="Q9" s="1132">
        <v>22</v>
      </c>
      <c r="R9" s="1133"/>
      <c r="S9" s="1133"/>
      <c r="T9" s="1133"/>
      <c r="U9" s="1133"/>
      <c r="V9" s="1133">
        <v>22</v>
      </c>
      <c r="W9" s="1133"/>
      <c r="X9" s="1133"/>
      <c r="Y9" s="1133"/>
      <c r="Z9" s="1133"/>
      <c r="AA9" s="1133" t="s">
        <v>585</v>
      </c>
      <c r="AB9" s="1133"/>
      <c r="AC9" s="1133"/>
      <c r="AD9" s="1133"/>
      <c r="AE9" s="1134"/>
      <c r="AF9" s="1108" t="s">
        <v>128</v>
      </c>
      <c r="AG9" s="1109"/>
      <c r="AH9" s="1109"/>
      <c r="AI9" s="1109"/>
      <c r="AJ9" s="1110"/>
      <c r="AK9" s="1175">
        <v>15</v>
      </c>
      <c r="AL9" s="1176"/>
      <c r="AM9" s="1176"/>
      <c r="AN9" s="1176"/>
      <c r="AO9" s="1176"/>
      <c r="AP9" s="1176" t="s">
        <v>585</v>
      </c>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3</v>
      </c>
      <c r="BR9" s="263"/>
      <c r="BS9" s="1103" t="s">
        <v>593</v>
      </c>
      <c r="BT9" s="1104"/>
      <c r="BU9" s="1104"/>
      <c r="BV9" s="1104"/>
      <c r="BW9" s="1104"/>
      <c r="BX9" s="1104"/>
      <c r="BY9" s="1104"/>
      <c r="BZ9" s="1104"/>
      <c r="CA9" s="1104"/>
      <c r="CB9" s="1104"/>
      <c r="CC9" s="1104"/>
      <c r="CD9" s="1104"/>
      <c r="CE9" s="1104"/>
      <c r="CF9" s="1104"/>
      <c r="CG9" s="1105"/>
      <c r="CH9" s="1078">
        <v>3</v>
      </c>
      <c r="CI9" s="1079"/>
      <c r="CJ9" s="1079"/>
      <c r="CK9" s="1079"/>
      <c r="CL9" s="1080"/>
      <c r="CM9" s="1078">
        <v>31</v>
      </c>
      <c r="CN9" s="1079"/>
      <c r="CO9" s="1079"/>
      <c r="CP9" s="1079"/>
      <c r="CQ9" s="1080"/>
      <c r="CR9" s="1078">
        <v>10</v>
      </c>
      <c r="CS9" s="1079"/>
      <c r="CT9" s="1079"/>
      <c r="CU9" s="1079"/>
      <c r="CV9" s="1080"/>
      <c r="CW9" s="1078">
        <v>99</v>
      </c>
      <c r="CX9" s="1079"/>
      <c r="CY9" s="1079"/>
      <c r="CZ9" s="1079"/>
      <c r="DA9" s="1080"/>
      <c r="DB9" s="1078" t="s">
        <v>590</v>
      </c>
      <c r="DC9" s="1079"/>
      <c r="DD9" s="1079"/>
      <c r="DE9" s="1079"/>
      <c r="DF9" s="1080"/>
      <c r="DG9" s="1078" t="s">
        <v>590</v>
      </c>
      <c r="DH9" s="1079"/>
      <c r="DI9" s="1079"/>
      <c r="DJ9" s="1079"/>
      <c r="DK9" s="1080"/>
      <c r="DL9" s="1078" t="s">
        <v>590</v>
      </c>
      <c r="DM9" s="1079"/>
      <c r="DN9" s="1079"/>
      <c r="DO9" s="1079"/>
      <c r="DP9" s="1080"/>
      <c r="DQ9" s="1078" t="s">
        <v>590</v>
      </c>
      <c r="DR9" s="1079"/>
      <c r="DS9" s="1079"/>
      <c r="DT9" s="1079"/>
      <c r="DU9" s="1080"/>
      <c r="DV9" s="1081"/>
      <c r="DW9" s="1082"/>
      <c r="DX9" s="1082"/>
      <c r="DY9" s="1082"/>
      <c r="DZ9" s="1083"/>
      <c r="EA9" s="254"/>
    </row>
    <row r="10" spans="1:131" s="255" customFormat="1" ht="26.25" customHeight="1" x14ac:dyDescent="0.15">
      <c r="A10" s="261">
        <v>4</v>
      </c>
      <c r="B10" s="1126" t="s">
        <v>388</v>
      </c>
      <c r="C10" s="1127"/>
      <c r="D10" s="1127"/>
      <c r="E10" s="1127"/>
      <c r="F10" s="1127"/>
      <c r="G10" s="1127"/>
      <c r="H10" s="1127"/>
      <c r="I10" s="1127"/>
      <c r="J10" s="1127"/>
      <c r="K10" s="1127"/>
      <c r="L10" s="1127"/>
      <c r="M10" s="1127"/>
      <c r="N10" s="1127"/>
      <c r="O10" s="1127"/>
      <c r="P10" s="1128"/>
      <c r="Q10" s="1132">
        <v>138</v>
      </c>
      <c r="R10" s="1133"/>
      <c r="S10" s="1133"/>
      <c r="T10" s="1133"/>
      <c r="U10" s="1133"/>
      <c r="V10" s="1133">
        <v>138</v>
      </c>
      <c r="W10" s="1133"/>
      <c r="X10" s="1133"/>
      <c r="Y10" s="1133"/>
      <c r="Z10" s="1133"/>
      <c r="AA10" s="1133" t="s">
        <v>585</v>
      </c>
      <c r="AB10" s="1133"/>
      <c r="AC10" s="1133"/>
      <c r="AD10" s="1133"/>
      <c r="AE10" s="1134"/>
      <c r="AF10" s="1108" t="s">
        <v>389</v>
      </c>
      <c r="AG10" s="1109"/>
      <c r="AH10" s="1109"/>
      <c r="AI10" s="1109"/>
      <c r="AJ10" s="1110"/>
      <c r="AK10" s="1175">
        <v>67</v>
      </c>
      <c r="AL10" s="1176"/>
      <c r="AM10" s="1176"/>
      <c r="AN10" s="1176"/>
      <c r="AO10" s="1176"/>
      <c r="AP10" s="1176" t="s">
        <v>585</v>
      </c>
      <c r="AQ10" s="1176"/>
      <c r="AR10" s="1176"/>
      <c r="AS10" s="1176"/>
      <c r="AT10" s="1176"/>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4</v>
      </c>
      <c r="BR10" s="263"/>
      <c r="BS10" s="1103" t="s">
        <v>594</v>
      </c>
      <c r="BT10" s="1104"/>
      <c r="BU10" s="1104"/>
      <c r="BV10" s="1104"/>
      <c r="BW10" s="1104"/>
      <c r="BX10" s="1104"/>
      <c r="BY10" s="1104"/>
      <c r="BZ10" s="1104"/>
      <c r="CA10" s="1104"/>
      <c r="CB10" s="1104"/>
      <c r="CC10" s="1104"/>
      <c r="CD10" s="1104"/>
      <c r="CE10" s="1104"/>
      <c r="CF10" s="1104"/>
      <c r="CG10" s="1105"/>
      <c r="CH10" s="1078">
        <v>0</v>
      </c>
      <c r="CI10" s="1079"/>
      <c r="CJ10" s="1079"/>
      <c r="CK10" s="1079"/>
      <c r="CL10" s="1080"/>
      <c r="CM10" s="1078">
        <v>6</v>
      </c>
      <c r="CN10" s="1079"/>
      <c r="CO10" s="1079"/>
      <c r="CP10" s="1079"/>
      <c r="CQ10" s="1080"/>
      <c r="CR10" s="1078">
        <v>3</v>
      </c>
      <c r="CS10" s="1079"/>
      <c r="CT10" s="1079"/>
      <c r="CU10" s="1079"/>
      <c r="CV10" s="1080"/>
      <c r="CW10" s="1078">
        <v>570</v>
      </c>
      <c r="CX10" s="1079"/>
      <c r="CY10" s="1079"/>
      <c r="CZ10" s="1079"/>
      <c r="DA10" s="1080"/>
      <c r="DB10" s="1078" t="s">
        <v>590</v>
      </c>
      <c r="DC10" s="1079"/>
      <c r="DD10" s="1079"/>
      <c r="DE10" s="1079"/>
      <c r="DF10" s="1080"/>
      <c r="DG10" s="1078" t="s">
        <v>590</v>
      </c>
      <c r="DH10" s="1079"/>
      <c r="DI10" s="1079"/>
      <c r="DJ10" s="1079"/>
      <c r="DK10" s="1080"/>
      <c r="DL10" s="1078" t="s">
        <v>590</v>
      </c>
      <c r="DM10" s="1079"/>
      <c r="DN10" s="1079"/>
      <c r="DO10" s="1079"/>
      <c r="DP10" s="1080"/>
      <c r="DQ10" s="1078" t="s">
        <v>590</v>
      </c>
      <c r="DR10" s="1079"/>
      <c r="DS10" s="1079"/>
      <c r="DT10" s="1079"/>
      <c r="DU10" s="1080"/>
      <c r="DV10" s="1081"/>
      <c r="DW10" s="1082"/>
      <c r="DX10" s="1082"/>
      <c r="DY10" s="1082"/>
      <c r="DZ10" s="1083"/>
      <c r="EA10" s="254"/>
    </row>
    <row r="11" spans="1:131" s="255" customFormat="1" ht="26.25" customHeight="1" x14ac:dyDescent="0.15">
      <c r="A11" s="261">
        <v>5</v>
      </c>
      <c r="B11" s="1126"/>
      <c r="C11" s="1127"/>
      <c r="D11" s="1127"/>
      <c r="E11" s="1127"/>
      <c r="F11" s="1127"/>
      <c r="G11" s="1127"/>
      <c r="H11" s="1127"/>
      <c r="I11" s="1127"/>
      <c r="J11" s="1127"/>
      <c r="K11" s="1127"/>
      <c r="L11" s="1127"/>
      <c r="M11" s="1127"/>
      <c r="N11" s="1127"/>
      <c r="O11" s="1127"/>
      <c r="P11" s="1128"/>
      <c r="Q11" s="1132"/>
      <c r="R11" s="1133"/>
      <c r="S11" s="1133"/>
      <c r="T11" s="1133"/>
      <c r="U11" s="1133"/>
      <c r="V11" s="1133"/>
      <c r="W11" s="1133"/>
      <c r="X11" s="1133"/>
      <c r="Y11" s="1133"/>
      <c r="Z11" s="1133"/>
      <c r="AA11" s="1133"/>
      <c r="AB11" s="1133"/>
      <c r="AC11" s="1133"/>
      <c r="AD11" s="1133"/>
      <c r="AE11" s="1134"/>
      <c r="AF11" s="1108"/>
      <c r="AG11" s="1109"/>
      <c r="AH11" s="1109"/>
      <c r="AI11" s="1109"/>
      <c r="AJ11" s="1110"/>
      <c r="AK11" s="1175"/>
      <c r="AL11" s="1176"/>
      <c r="AM11" s="1176"/>
      <c r="AN11" s="1176"/>
      <c r="AO11" s="1176"/>
      <c r="AP11" s="1176"/>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5</v>
      </c>
      <c r="BR11" s="263"/>
      <c r="BS11" s="1103" t="s">
        <v>595</v>
      </c>
      <c r="BT11" s="1104"/>
      <c r="BU11" s="1104"/>
      <c r="BV11" s="1104"/>
      <c r="BW11" s="1104"/>
      <c r="BX11" s="1104"/>
      <c r="BY11" s="1104"/>
      <c r="BZ11" s="1104"/>
      <c r="CA11" s="1104"/>
      <c r="CB11" s="1104"/>
      <c r="CC11" s="1104"/>
      <c r="CD11" s="1104"/>
      <c r="CE11" s="1104"/>
      <c r="CF11" s="1104"/>
      <c r="CG11" s="1105"/>
      <c r="CH11" s="1078" t="s">
        <v>590</v>
      </c>
      <c r="CI11" s="1079"/>
      <c r="CJ11" s="1079"/>
      <c r="CK11" s="1079"/>
      <c r="CL11" s="1080"/>
      <c r="CM11" s="1078">
        <v>10</v>
      </c>
      <c r="CN11" s="1079"/>
      <c r="CO11" s="1079"/>
      <c r="CP11" s="1079"/>
      <c r="CQ11" s="1080"/>
      <c r="CR11" s="1078">
        <v>10</v>
      </c>
      <c r="CS11" s="1079"/>
      <c r="CT11" s="1079"/>
      <c r="CU11" s="1079"/>
      <c r="CV11" s="1080"/>
      <c r="CW11" s="1078">
        <v>735</v>
      </c>
      <c r="CX11" s="1079"/>
      <c r="CY11" s="1079"/>
      <c r="CZ11" s="1079"/>
      <c r="DA11" s="1080"/>
      <c r="DB11" s="1078" t="s">
        <v>590</v>
      </c>
      <c r="DC11" s="1079"/>
      <c r="DD11" s="1079"/>
      <c r="DE11" s="1079"/>
      <c r="DF11" s="1080"/>
      <c r="DG11" s="1078" t="s">
        <v>590</v>
      </c>
      <c r="DH11" s="1079"/>
      <c r="DI11" s="1079"/>
      <c r="DJ11" s="1079"/>
      <c r="DK11" s="1080"/>
      <c r="DL11" s="1078" t="s">
        <v>590</v>
      </c>
      <c r="DM11" s="1079"/>
      <c r="DN11" s="1079"/>
      <c r="DO11" s="1079"/>
      <c r="DP11" s="1080"/>
      <c r="DQ11" s="1078" t="s">
        <v>590</v>
      </c>
      <c r="DR11" s="1079"/>
      <c r="DS11" s="1079"/>
      <c r="DT11" s="1079"/>
      <c r="DU11" s="1080"/>
      <c r="DV11" s="1081"/>
      <c r="DW11" s="1082"/>
      <c r="DX11" s="1082"/>
      <c r="DY11" s="1082"/>
      <c r="DZ11" s="1083"/>
      <c r="EA11" s="254"/>
    </row>
    <row r="12" spans="1:131" s="255" customFormat="1" ht="26.25" customHeight="1" x14ac:dyDescent="0.15">
      <c r="A12" s="261">
        <v>6</v>
      </c>
      <c r="B12" s="1126"/>
      <c r="C12" s="1127"/>
      <c r="D12" s="1127"/>
      <c r="E12" s="1127"/>
      <c r="F12" s="1127"/>
      <c r="G12" s="1127"/>
      <c r="H12" s="1127"/>
      <c r="I12" s="1127"/>
      <c r="J12" s="1127"/>
      <c r="K12" s="1127"/>
      <c r="L12" s="1127"/>
      <c r="M12" s="1127"/>
      <c r="N12" s="1127"/>
      <c r="O12" s="1127"/>
      <c r="P12" s="1128"/>
      <c r="Q12" s="1132"/>
      <c r="R12" s="1133"/>
      <c r="S12" s="1133"/>
      <c r="T12" s="1133"/>
      <c r="U12" s="1133"/>
      <c r="V12" s="1133"/>
      <c r="W12" s="1133"/>
      <c r="X12" s="1133"/>
      <c r="Y12" s="1133"/>
      <c r="Z12" s="1133"/>
      <c r="AA12" s="1133"/>
      <c r="AB12" s="1133"/>
      <c r="AC12" s="1133"/>
      <c r="AD12" s="1133"/>
      <c r="AE12" s="1134"/>
      <c r="AF12" s="1108"/>
      <c r="AG12" s="1109"/>
      <c r="AH12" s="1109"/>
      <c r="AI12" s="1109"/>
      <c r="AJ12" s="1110"/>
      <c r="AK12" s="1175"/>
      <c r="AL12" s="1176"/>
      <c r="AM12" s="1176"/>
      <c r="AN12" s="1176"/>
      <c r="AO12" s="1176"/>
      <c r="AP12" s="1176"/>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6</v>
      </c>
      <c r="BR12" s="263"/>
      <c r="BS12" s="1103" t="s">
        <v>596</v>
      </c>
      <c r="BT12" s="1104"/>
      <c r="BU12" s="1104"/>
      <c r="BV12" s="1104"/>
      <c r="BW12" s="1104"/>
      <c r="BX12" s="1104"/>
      <c r="BY12" s="1104"/>
      <c r="BZ12" s="1104"/>
      <c r="CA12" s="1104"/>
      <c r="CB12" s="1104"/>
      <c r="CC12" s="1104"/>
      <c r="CD12" s="1104"/>
      <c r="CE12" s="1104"/>
      <c r="CF12" s="1104"/>
      <c r="CG12" s="1105"/>
      <c r="CH12" s="1078">
        <v>62</v>
      </c>
      <c r="CI12" s="1079"/>
      <c r="CJ12" s="1079"/>
      <c r="CK12" s="1079"/>
      <c r="CL12" s="1080"/>
      <c r="CM12" s="1078">
        <v>480</v>
      </c>
      <c r="CN12" s="1079"/>
      <c r="CO12" s="1079"/>
      <c r="CP12" s="1079"/>
      <c r="CQ12" s="1080"/>
      <c r="CR12" s="1078">
        <v>206</v>
      </c>
      <c r="CS12" s="1079"/>
      <c r="CT12" s="1079"/>
      <c r="CU12" s="1079"/>
      <c r="CV12" s="1080"/>
      <c r="CW12" s="1078" t="s">
        <v>590</v>
      </c>
      <c r="CX12" s="1079"/>
      <c r="CY12" s="1079"/>
      <c r="CZ12" s="1079"/>
      <c r="DA12" s="1080"/>
      <c r="DB12" s="1078">
        <v>929</v>
      </c>
      <c r="DC12" s="1079"/>
      <c r="DD12" s="1079"/>
      <c r="DE12" s="1079"/>
      <c r="DF12" s="1080"/>
      <c r="DG12" s="1078" t="s">
        <v>590</v>
      </c>
      <c r="DH12" s="1079"/>
      <c r="DI12" s="1079"/>
      <c r="DJ12" s="1079"/>
      <c r="DK12" s="1080"/>
      <c r="DL12" s="1078" t="s">
        <v>590</v>
      </c>
      <c r="DM12" s="1079"/>
      <c r="DN12" s="1079"/>
      <c r="DO12" s="1079"/>
      <c r="DP12" s="1080"/>
      <c r="DQ12" s="1078" t="s">
        <v>590</v>
      </c>
      <c r="DR12" s="1079"/>
      <c r="DS12" s="1079"/>
      <c r="DT12" s="1079"/>
      <c r="DU12" s="1080"/>
      <c r="DV12" s="1081"/>
      <c r="DW12" s="1082"/>
      <c r="DX12" s="1082"/>
      <c r="DY12" s="1082"/>
      <c r="DZ12" s="1083"/>
      <c r="EA12" s="254"/>
    </row>
    <row r="13" spans="1:131" s="255" customFormat="1" ht="26.25" customHeight="1" x14ac:dyDescent="0.15">
      <c r="A13" s="261">
        <v>7</v>
      </c>
      <c r="B13" s="1126"/>
      <c r="C13" s="1127"/>
      <c r="D13" s="1127"/>
      <c r="E13" s="1127"/>
      <c r="F13" s="1127"/>
      <c r="G13" s="1127"/>
      <c r="H13" s="1127"/>
      <c r="I13" s="1127"/>
      <c r="J13" s="1127"/>
      <c r="K13" s="1127"/>
      <c r="L13" s="1127"/>
      <c r="M13" s="1127"/>
      <c r="N13" s="1127"/>
      <c r="O13" s="1127"/>
      <c r="P13" s="1128"/>
      <c r="Q13" s="1132"/>
      <c r="R13" s="1133"/>
      <c r="S13" s="1133"/>
      <c r="T13" s="1133"/>
      <c r="U13" s="1133"/>
      <c r="V13" s="1133"/>
      <c r="W13" s="1133"/>
      <c r="X13" s="1133"/>
      <c r="Y13" s="1133"/>
      <c r="Z13" s="1133"/>
      <c r="AA13" s="1133"/>
      <c r="AB13" s="1133"/>
      <c r="AC13" s="1133"/>
      <c r="AD13" s="1133"/>
      <c r="AE13" s="1134"/>
      <c r="AF13" s="1108"/>
      <c r="AG13" s="1109"/>
      <c r="AH13" s="1109"/>
      <c r="AI13" s="1109"/>
      <c r="AJ13" s="1110"/>
      <c r="AK13" s="1175"/>
      <c r="AL13" s="1176"/>
      <c r="AM13" s="1176"/>
      <c r="AN13" s="1176"/>
      <c r="AO13" s="1176"/>
      <c r="AP13" s="1176"/>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7</v>
      </c>
      <c r="BR13" s="263"/>
      <c r="BS13" s="1103" t="s">
        <v>597</v>
      </c>
      <c r="BT13" s="1104"/>
      <c r="BU13" s="1104"/>
      <c r="BV13" s="1104"/>
      <c r="BW13" s="1104"/>
      <c r="BX13" s="1104"/>
      <c r="BY13" s="1104"/>
      <c r="BZ13" s="1104"/>
      <c r="CA13" s="1104"/>
      <c r="CB13" s="1104"/>
      <c r="CC13" s="1104"/>
      <c r="CD13" s="1104"/>
      <c r="CE13" s="1104"/>
      <c r="CF13" s="1104"/>
      <c r="CG13" s="1105"/>
      <c r="CH13" s="1078">
        <v>13</v>
      </c>
      <c r="CI13" s="1079"/>
      <c r="CJ13" s="1079"/>
      <c r="CK13" s="1079"/>
      <c r="CL13" s="1080"/>
      <c r="CM13" s="1078">
        <v>27</v>
      </c>
      <c r="CN13" s="1079"/>
      <c r="CO13" s="1079"/>
      <c r="CP13" s="1079"/>
      <c r="CQ13" s="1080"/>
      <c r="CR13" s="1078">
        <v>10</v>
      </c>
      <c r="CS13" s="1079"/>
      <c r="CT13" s="1079"/>
      <c r="CU13" s="1079"/>
      <c r="CV13" s="1080"/>
      <c r="CW13" s="1078" t="s">
        <v>590</v>
      </c>
      <c r="CX13" s="1079"/>
      <c r="CY13" s="1079"/>
      <c r="CZ13" s="1079"/>
      <c r="DA13" s="1080"/>
      <c r="DB13" s="1078" t="s">
        <v>590</v>
      </c>
      <c r="DC13" s="1079"/>
      <c r="DD13" s="1079"/>
      <c r="DE13" s="1079"/>
      <c r="DF13" s="1080"/>
      <c r="DG13" s="1078" t="s">
        <v>590</v>
      </c>
      <c r="DH13" s="1079"/>
      <c r="DI13" s="1079"/>
      <c r="DJ13" s="1079"/>
      <c r="DK13" s="1080"/>
      <c r="DL13" s="1078" t="s">
        <v>590</v>
      </c>
      <c r="DM13" s="1079"/>
      <c r="DN13" s="1079"/>
      <c r="DO13" s="1079"/>
      <c r="DP13" s="1080"/>
      <c r="DQ13" s="1078" t="s">
        <v>590</v>
      </c>
      <c r="DR13" s="1079"/>
      <c r="DS13" s="1079"/>
      <c r="DT13" s="1079"/>
      <c r="DU13" s="1080"/>
      <c r="DV13" s="1081"/>
      <c r="DW13" s="1082"/>
      <c r="DX13" s="1082"/>
      <c r="DY13" s="1082"/>
      <c r="DZ13" s="1083"/>
      <c r="EA13" s="254"/>
    </row>
    <row r="14" spans="1:131" s="255" customFormat="1" ht="26.25" customHeight="1" x14ac:dyDescent="0.15">
      <c r="A14" s="261">
        <v>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08"/>
      <c r="AG14" s="1109"/>
      <c r="AH14" s="1109"/>
      <c r="AI14" s="1109"/>
      <c r="AJ14" s="1110"/>
      <c r="AK14" s="1175"/>
      <c r="AL14" s="1176"/>
      <c r="AM14" s="1176"/>
      <c r="AN14" s="1176"/>
      <c r="AO14" s="1176"/>
      <c r="AP14" s="1176"/>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x14ac:dyDescent="0.15">
      <c r="A15" s="261">
        <v>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08"/>
      <c r="AG15" s="1109"/>
      <c r="AH15" s="1109"/>
      <c r="AI15" s="1109"/>
      <c r="AJ15" s="1110"/>
      <c r="AK15" s="1175"/>
      <c r="AL15" s="1176"/>
      <c r="AM15" s="1176"/>
      <c r="AN15" s="1176"/>
      <c r="AO15" s="1176"/>
      <c r="AP15" s="1176"/>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x14ac:dyDescent="0.15">
      <c r="A16" s="261">
        <v>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x14ac:dyDescent="0.15">
      <c r="A17" s="261">
        <v>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x14ac:dyDescent="0.15">
      <c r="A18" s="261">
        <v>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x14ac:dyDescent="0.15">
      <c r="A19" s="261">
        <v>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x14ac:dyDescent="0.15">
      <c r="A20" s="261">
        <v>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x14ac:dyDescent="0.2">
      <c r="A21" s="261">
        <v>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x14ac:dyDescent="0.15">
      <c r="A22" s="261">
        <v>16</v>
      </c>
      <c r="B22" s="1126"/>
      <c r="C22" s="1127"/>
      <c r="D22" s="1127"/>
      <c r="E22" s="1127"/>
      <c r="F22" s="1127"/>
      <c r="G22" s="1127"/>
      <c r="H22" s="1127"/>
      <c r="I22" s="1127"/>
      <c r="J22" s="1127"/>
      <c r="K22" s="1127"/>
      <c r="L22" s="1127"/>
      <c r="M22" s="1127"/>
      <c r="N22" s="1127"/>
      <c r="O22" s="1127"/>
      <c r="P22" s="1128"/>
      <c r="Q22" s="1170"/>
      <c r="R22" s="1171"/>
      <c r="S22" s="1171"/>
      <c r="T22" s="1171"/>
      <c r="U22" s="1171"/>
      <c r="V22" s="1171"/>
      <c r="W22" s="1171"/>
      <c r="X22" s="1171"/>
      <c r="Y22" s="1171"/>
      <c r="Z22" s="1171"/>
      <c r="AA22" s="1171"/>
      <c r="AB22" s="1171"/>
      <c r="AC22" s="1171"/>
      <c r="AD22" s="1171"/>
      <c r="AE22" s="1172"/>
      <c r="AF22" s="1108"/>
      <c r="AG22" s="1109"/>
      <c r="AH22" s="1109"/>
      <c r="AI22" s="1109"/>
      <c r="AJ22" s="1110"/>
      <c r="AK22" s="1166"/>
      <c r="AL22" s="1167"/>
      <c r="AM22" s="1167"/>
      <c r="AN22" s="1167"/>
      <c r="AO22" s="1167"/>
      <c r="AP22" s="1167"/>
      <c r="AQ22" s="1167"/>
      <c r="AR22" s="1167"/>
      <c r="AS22" s="1167"/>
      <c r="AT22" s="1167"/>
      <c r="AU22" s="1168"/>
      <c r="AV22" s="1168"/>
      <c r="AW22" s="1168"/>
      <c r="AX22" s="1168"/>
      <c r="AY22" s="1169"/>
      <c r="AZ22" s="1124" t="s">
        <v>390</v>
      </c>
      <c r="BA22" s="1124"/>
      <c r="BB22" s="1124"/>
      <c r="BC22" s="1124"/>
      <c r="BD22" s="1125"/>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x14ac:dyDescent="0.2">
      <c r="A23" s="264" t="s">
        <v>391</v>
      </c>
      <c r="B23" s="1033" t="s">
        <v>392</v>
      </c>
      <c r="C23" s="1034"/>
      <c r="D23" s="1034"/>
      <c r="E23" s="1034"/>
      <c r="F23" s="1034"/>
      <c r="G23" s="1034"/>
      <c r="H23" s="1034"/>
      <c r="I23" s="1034"/>
      <c r="J23" s="1034"/>
      <c r="K23" s="1034"/>
      <c r="L23" s="1034"/>
      <c r="M23" s="1034"/>
      <c r="N23" s="1034"/>
      <c r="O23" s="1034"/>
      <c r="P23" s="1035"/>
      <c r="Q23" s="1157">
        <v>98065</v>
      </c>
      <c r="R23" s="1158"/>
      <c r="S23" s="1158"/>
      <c r="T23" s="1158"/>
      <c r="U23" s="1158"/>
      <c r="V23" s="1158">
        <v>95913</v>
      </c>
      <c r="W23" s="1158"/>
      <c r="X23" s="1158"/>
      <c r="Y23" s="1158"/>
      <c r="Z23" s="1158"/>
      <c r="AA23" s="1158">
        <v>2152</v>
      </c>
      <c r="AB23" s="1158"/>
      <c r="AC23" s="1158"/>
      <c r="AD23" s="1158"/>
      <c r="AE23" s="1159"/>
      <c r="AF23" s="1160">
        <v>1785</v>
      </c>
      <c r="AG23" s="1158"/>
      <c r="AH23" s="1158"/>
      <c r="AI23" s="1158"/>
      <c r="AJ23" s="1161"/>
      <c r="AK23" s="1162"/>
      <c r="AL23" s="1163"/>
      <c r="AM23" s="1163"/>
      <c r="AN23" s="1163"/>
      <c r="AO23" s="1163"/>
      <c r="AP23" s="1158">
        <v>79859</v>
      </c>
      <c r="AQ23" s="1158"/>
      <c r="AR23" s="1158"/>
      <c r="AS23" s="1158"/>
      <c r="AT23" s="1158"/>
      <c r="AU23" s="1164"/>
      <c r="AV23" s="1164"/>
      <c r="AW23" s="1164"/>
      <c r="AX23" s="1164"/>
      <c r="AY23" s="1165"/>
      <c r="AZ23" s="1154" t="s">
        <v>128</v>
      </c>
      <c r="BA23" s="1155"/>
      <c r="BB23" s="1155"/>
      <c r="BC23" s="1155"/>
      <c r="BD23" s="1156"/>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x14ac:dyDescent="0.15">
      <c r="A24" s="1153" t="s">
        <v>393</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x14ac:dyDescent="0.2">
      <c r="A25" s="1152" t="s">
        <v>394</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x14ac:dyDescent="0.15">
      <c r="A26" s="1084" t="s">
        <v>367</v>
      </c>
      <c r="B26" s="1085"/>
      <c r="C26" s="1085"/>
      <c r="D26" s="1085"/>
      <c r="E26" s="1085"/>
      <c r="F26" s="1085"/>
      <c r="G26" s="1085"/>
      <c r="H26" s="1085"/>
      <c r="I26" s="1085"/>
      <c r="J26" s="1085"/>
      <c r="K26" s="1085"/>
      <c r="L26" s="1085"/>
      <c r="M26" s="1085"/>
      <c r="N26" s="1085"/>
      <c r="O26" s="1085"/>
      <c r="P26" s="1086"/>
      <c r="Q26" s="1090" t="s">
        <v>395</v>
      </c>
      <c r="R26" s="1091"/>
      <c r="S26" s="1091"/>
      <c r="T26" s="1091"/>
      <c r="U26" s="1092"/>
      <c r="V26" s="1090" t="s">
        <v>396</v>
      </c>
      <c r="W26" s="1091"/>
      <c r="X26" s="1091"/>
      <c r="Y26" s="1091"/>
      <c r="Z26" s="1092"/>
      <c r="AA26" s="1090" t="s">
        <v>397</v>
      </c>
      <c r="AB26" s="1091"/>
      <c r="AC26" s="1091"/>
      <c r="AD26" s="1091"/>
      <c r="AE26" s="1091"/>
      <c r="AF26" s="1148" t="s">
        <v>398</v>
      </c>
      <c r="AG26" s="1097"/>
      <c r="AH26" s="1097"/>
      <c r="AI26" s="1097"/>
      <c r="AJ26" s="1149"/>
      <c r="AK26" s="1091" t="s">
        <v>399</v>
      </c>
      <c r="AL26" s="1091"/>
      <c r="AM26" s="1091"/>
      <c r="AN26" s="1091"/>
      <c r="AO26" s="1092"/>
      <c r="AP26" s="1090" t="s">
        <v>400</v>
      </c>
      <c r="AQ26" s="1091"/>
      <c r="AR26" s="1091"/>
      <c r="AS26" s="1091"/>
      <c r="AT26" s="1092"/>
      <c r="AU26" s="1090" t="s">
        <v>401</v>
      </c>
      <c r="AV26" s="1091"/>
      <c r="AW26" s="1091"/>
      <c r="AX26" s="1091"/>
      <c r="AY26" s="1092"/>
      <c r="AZ26" s="1090" t="s">
        <v>402</v>
      </c>
      <c r="BA26" s="1091"/>
      <c r="BB26" s="1091"/>
      <c r="BC26" s="1091"/>
      <c r="BD26" s="1092"/>
      <c r="BE26" s="1090" t="s">
        <v>374</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x14ac:dyDescent="0.2">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x14ac:dyDescent="0.15">
      <c r="A28" s="266">
        <v>1</v>
      </c>
      <c r="B28" s="1139" t="s">
        <v>403</v>
      </c>
      <c r="C28" s="1140"/>
      <c r="D28" s="1140"/>
      <c r="E28" s="1140"/>
      <c r="F28" s="1140"/>
      <c r="G28" s="1140"/>
      <c r="H28" s="1140"/>
      <c r="I28" s="1140"/>
      <c r="J28" s="1140"/>
      <c r="K28" s="1140"/>
      <c r="L28" s="1140"/>
      <c r="M28" s="1140"/>
      <c r="N28" s="1140"/>
      <c r="O28" s="1140"/>
      <c r="P28" s="1141"/>
      <c r="Q28" s="1142">
        <v>27902</v>
      </c>
      <c r="R28" s="1143"/>
      <c r="S28" s="1143"/>
      <c r="T28" s="1143"/>
      <c r="U28" s="1143"/>
      <c r="V28" s="1143">
        <v>26957</v>
      </c>
      <c r="W28" s="1143"/>
      <c r="X28" s="1143"/>
      <c r="Y28" s="1143"/>
      <c r="Z28" s="1143"/>
      <c r="AA28" s="1143">
        <v>134</v>
      </c>
      <c r="AB28" s="1143"/>
      <c r="AC28" s="1143"/>
      <c r="AD28" s="1143"/>
      <c r="AE28" s="1144"/>
      <c r="AF28" s="1145">
        <v>134</v>
      </c>
      <c r="AG28" s="1143"/>
      <c r="AH28" s="1143"/>
      <c r="AI28" s="1143"/>
      <c r="AJ28" s="1146"/>
      <c r="AK28" s="1147">
        <v>2386</v>
      </c>
      <c r="AL28" s="1135"/>
      <c r="AM28" s="1135"/>
      <c r="AN28" s="1135"/>
      <c r="AO28" s="1135"/>
      <c r="AP28" s="1135" t="s">
        <v>585</v>
      </c>
      <c r="AQ28" s="1135"/>
      <c r="AR28" s="1135"/>
      <c r="AS28" s="1135"/>
      <c r="AT28" s="1135"/>
      <c r="AU28" s="1135" t="s">
        <v>585</v>
      </c>
      <c r="AV28" s="1135"/>
      <c r="AW28" s="1135"/>
      <c r="AX28" s="1135"/>
      <c r="AY28" s="1135"/>
      <c r="AZ28" s="1136" t="s">
        <v>585</v>
      </c>
      <c r="BA28" s="1136"/>
      <c r="BB28" s="1136"/>
      <c r="BC28" s="1136"/>
      <c r="BD28" s="1136"/>
      <c r="BE28" s="1137"/>
      <c r="BF28" s="1137"/>
      <c r="BG28" s="1137"/>
      <c r="BH28" s="1137"/>
      <c r="BI28" s="1138"/>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x14ac:dyDescent="0.15">
      <c r="A29" s="266">
        <v>2</v>
      </c>
      <c r="B29" s="1126" t="s">
        <v>404</v>
      </c>
      <c r="C29" s="1127"/>
      <c r="D29" s="1127"/>
      <c r="E29" s="1127"/>
      <c r="F29" s="1127"/>
      <c r="G29" s="1127"/>
      <c r="H29" s="1127"/>
      <c r="I29" s="1127"/>
      <c r="J29" s="1127"/>
      <c r="K29" s="1127"/>
      <c r="L29" s="1127"/>
      <c r="M29" s="1127"/>
      <c r="N29" s="1127"/>
      <c r="O29" s="1127"/>
      <c r="P29" s="1128"/>
      <c r="Q29" s="1132">
        <v>4427</v>
      </c>
      <c r="R29" s="1133"/>
      <c r="S29" s="1133"/>
      <c r="T29" s="1133"/>
      <c r="U29" s="1133"/>
      <c r="V29" s="1133">
        <v>4318</v>
      </c>
      <c r="W29" s="1133"/>
      <c r="X29" s="1133"/>
      <c r="Y29" s="1133"/>
      <c r="Z29" s="1133"/>
      <c r="AA29" s="1133">
        <v>109</v>
      </c>
      <c r="AB29" s="1133"/>
      <c r="AC29" s="1133"/>
      <c r="AD29" s="1133"/>
      <c r="AE29" s="1134"/>
      <c r="AF29" s="1108">
        <v>109</v>
      </c>
      <c r="AG29" s="1109"/>
      <c r="AH29" s="1109"/>
      <c r="AI29" s="1109"/>
      <c r="AJ29" s="1110"/>
      <c r="AK29" s="1069">
        <v>651</v>
      </c>
      <c r="AL29" s="1060"/>
      <c r="AM29" s="1060"/>
      <c r="AN29" s="1060"/>
      <c r="AO29" s="1060"/>
      <c r="AP29" s="1060" t="s">
        <v>585</v>
      </c>
      <c r="AQ29" s="1060"/>
      <c r="AR29" s="1060"/>
      <c r="AS29" s="1060"/>
      <c r="AT29" s="1060"/>
      <c r="AU29" s="1060" t="s">
        <v>585</v>
      </c>
      <c r="AV29" s="1060"/>
      <c r="AW29" s="1060"/>
      <c r="AX29" s="1060"/>
      <c r="AY29" s="1060"/>
      <c r="AZ29" s="1131" t="s">
        <v>585</v>
      </c>
      <c r="BA29" s="1131"/>
      <c r="BB29" s="1131"/>
      <c r="BC29" s="1131"/>
      <c r="BD29" s="1131"/>
      <c r="BE29" s="1121"/>
      <c r="BF29" s="1121"/>
      <c r="BG29" s="1121"/>
      <c r="BH29" s="1121"/>
      <c r="BI29" s="1122"/>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x14ac:dyDescent="0.15">
      <c r="A30" s="266">
        <v>3</v>
      </c>
      <c r="B30" s="1126" t="s">
        <v>405</v>
      </c>
      <c r="C30" s="1127"/>
      <c r="D30" s="1127"/>
      <c r="E30" s="1127"/>
      <c r="F30" s="1127"/>
      <c r="G30" s="1127"/>
      <c r="H30" s="1127"/>
      <c r="I30" s="1127"/>
      <c r="J30" s="1127"/>
      <c r="K30" s="1127"/>
      <c r="L30" s="1127"/>
      <c r="M30" s="1127"/>
      <c r="N30" s="1127"/>
      <c r="O30" s="1127"/>
      <c r="P30" s="1128"/>
      <c r="Q30" s="1132">
        <v>21181</v>
      </c>
      <c r="R30" s="1133"/>
      <c r="S30" s="1133"/>
      <c r="T30" s="1133"/>
      <c r="U30" s="1133"/>
      <c r="V30" s="1133">
        <v>20294</v>
      </c>
      <c r="W30" s="1133"/>
      <c r="X30" s="1133"/>
      <c r="Y30" s="1133"/>
      <c r="Z30" s="1133"/>
      <c r="AA30" s="1133">
        <v>887</v>
      </c>
      <c r="AB30" s="1133"/>
      <c r="AC30" s="1133"/>
      <c r="AD30" s="1133"/>
      <c r="AE30" s="1134"/>
      <c r="AF30" s="1108">
        <v>887</v>
      </c>
      <c r="AG30" s="1109"/>
      <c r="AH30" s="1109"/>
      <c r="AI30" s="1109"/>
      <c r="AJ30" s="1110"/>
      <c r="AK30" s="1069">
        <v>2695</v>
      </c>
      <c r="AL30" s="1060"/>
      <c r="AM30" s="1060"/>
      <c r="AN30" s="1060"/>
      <c r="AO30" s="1060"/>
      <c r="AP30" s="1060" t="s">
        <v>585</v>
      </c>
      <c r="AQ30" s="1060"/>
      <c r="AR30" s="1060"/>
      <c r="AS30" s="1060"/>
      <c r="AT30" s="1060"/>
      <c r="AU30" s="1060" t="s">
        <v>585</v>
      </c>
      <c r="AV30" s="1060"/>
      <c r="AW30" s="1060"/>
      <c r="AX30" s="1060"/>
      <c r="AY30" s="1060"/>
      <c r="AZ30" s="1131" t="s">
        <v>585</v>
      </c>
      <c r="BA30" s="1131"/>
      <c r="BB30" s="1131"/>
      <c r="BC30" s="1131"/>
      <c r="BD30" s="1131"/>
      <c r="BE30" s="1121"/>
      <c r="BF30" s="1121"/>
      <c r="BG30" s="1121"/>
      <c r="BH30" s="1121"/>
      <c r="BI30" s="1122"/>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x14ac:dyDescent="0.15">
      <c r="A31" s="266">
        <v>4</v>
      </c>
      <c r="B31" s="1126" t="s">
        <v>406</v>
      </c>
      <c r="C31" s="1127"/>
      <c r="D31" s="1127"/>
      <c r="E31" s="1127"/>
      <c r="F31" s="1127"/>
      <c r="G31" s="1127"/>
      <c r="H31" s="1127"/>
      <c r="I31" s="1127"/>
      <c r="J31" s="1127"/>
      <c r="K31" s="1127"/>
      <c r="L31" s="1127"/>
      <c r="M31" s="1127"/>
      <c r="N31" s="1127"/>
      <c r="O31" s="1127"/>
      <c r="P31" s="1128"/>
      <c r="Q31" s="1132">
        <v>93</v>
      </c>
      <c r="R31" s="1133"/>
      <c r="S31" s="1133"/>
      <c r="T31" s="1133"/>
      <c r="U31" s="1133"/>
      <c r="V31" s="1133">
        <v>93</v>
      </c>
      <c r="W31" s="1133"/>
      <c r="X31" s="1133"/>
      <c r="Y31" s="1133"/>
      <c r="Z31" s="1133"/>
      <c r="AA31" s="1133" t="s">
        <v>585</v>
      </c>
      <c r="AB31" s="1133"/>
      <c r="AC31" s="1133"/>
      <c r="AD31" s="1133"/>
      <c r="AE31" s="1134"/>
      <c r="AF31" s="1108" t="s">
        <v>128</v>
      </c>
      <c r="AG31" s="1109"/>
      <c r="AH31" s="1109"/>
      <c r="AI31" s="1109"/>
      <c r="AJ31" s="1110"/>
      <c r="AK31" s="1069">
        <v>25</v>
      </c>
      <c r="AL31" s="1060"/>
      <c r="AM31" s="1060"/>
      <c r="AN31" s="1060"/>
      <c r="AO31" s="1060"/>
      <c r="AP31" s="1060" t="s">
        <v>585</v>
      </c>
      <c r="AQ31" s="1060"/>
      <c r="AR31" s="1060"/>
      <c r="AS31" s="1060"/>
      <c r="AT31" s="1060"/>
      <c r="AU31" s="1060" t="s">
        <v>585</v>
      </c>
      <c r="AV31" s="1060"/>
      <c r="AW31" s="1060"/>
      <c r="AX31" s="1060"/>
      <c r="AY31" s="1060"/>
      <c r="AZ31" s="1131" t="s">
        <v>585</v>
      </c>
      <c r="BA31" s="1131"/>
      <c r="BB31" s="1131"/>
      <c r="BC31" s="1131"/>
      <c r="BD31" s="1131"/>
      <c r="BE31" s="1121"/>
      <c r="BF31" s="1121"/>
      <c r="BG31" s="1121"/>
      <c r="BH31" s="1121"/>
      <c r="BI31" s="1122"/>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x14ac:dyDescent="0.15">
      <c r="A32" s="266">
        <v>5</v>
      </c>
      <c r="B32" s="1126" t="s">
        <v>407</v>
      </c>
      <c r="C32" s="1127"/>
      <c r="D32" s="1127"/>
      <c r="E32" s="1127"/>
      <c r="F32" s="1127"/>
      <c r="G32" s="1127"/>
      <c r="H32" s="1127"/>
      <c r="I32" s="1127"/>
      <c r="J32" s="1127"/>
      <c r="K32" s="1127"/>
      <c r="L32" s="1127"/>
      <c r="M32" s="1127"/>
      <c r="N32" s="1127"/>
      <c r="O32" s="1127"/>
      <c r="P32" s="1128"/>
      <c r="Q32" s="1132">
        <v>5680</v>
      </c>
      <c r="R32" s="1133"/>
      <c r="S32" s="1133"/>
      <c r="T32" s="1133"/>
      <c r="U32" s="1133"/>
      <c r="V32" s="1133">
        <v>5393</v>
      </c>
      <c r="W32" s="1133"/>
      <c r="X32" s="1133"/>
      <c r="Y32" s="1133"/>
      <c r="Z32" s="1133"/>
      <c r="AA32" s="1133">
        <v>286</v>
      </c>
      <c r="AB32" s="1133"/>
      <c r="AC32" s="1133"/>
      <c r="AD32" s="1133"/>
      <c r="AE32" s="1134"/>
      <c r="AF32" s="1108">
        <v>4093</v>
      </c>
      <c r="AG32" s="1109"/>
      <c r="AH32" s="1109"/>
      <c r="AI32" s="1109"/>
      <c r="AJ32" s="1110"/>
      <c r="AK32" s="1069">
        <v>20</v>
      </c>
      <c r="AL32" s="1060"/>
      <c r="AM32" s="1060"/>
      <c r="AN32" s="1060"/>
      <c r="AO32" s="1060"/>
      <c r="AP32" s="1060">
        <v>2694</v>
      </c>
      <c r="AQ32" s="1060"/>
      <c r="AR32" s="1060"/>
      <c r="AS32" s="1060"/>
      <c r="AT32" s="1060"/>
      <c r="AU32" s="1060">
        <v>403</v>
      </c>
      <c r="AV32" s="1060"/>
      <c r="AW32" s="1060"/>
      <c r="AX32" s="1060"/>
      <c r="AY32" s="1060"/>
      <c r="AZ32" s="1131" t="s">
        <v>585</v>
      </c>
      <c r="BA32" s="1131"/>
      <c r="BB32" s="1131"/>
      <c r="BC32" s="1131"/>
      <c r="BD32" s="1131"/>
      <c r="BE32" s="1121" t="s">
        <v>408</v>
      </c>
      <c r="BF32" s="1121"/>
      <c r="BG32" s="1121"/>
      <c r="BH32" s="1121"/>
      <c r="BI32" s="1122"/>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x14ac:dyDescent="0.15">
      <c r="A33" s="266">
        <v>6</v>
      </c>
      <c r="B33" s="1126" t="s">
        <v>409</v>
      </c>
      <c r="C33" s="1127"/>
      <c r="D33" s="1127"/>
      <c r="E33" s="1127"/>
      <c r="F33" s="1127"/>
      <c r="G33" s="1127"/>
      <c r="H33" s="1127"/>
      <c r="I33" s="1127"/>
      <c r="J33" s="1127"/>
      <c r="K33" s="1127"/>
      <c r="L33" s="1127"/>
      <c r="M33" s="1127"/>
      <c r="N33" s="1127"/>
      <c r="O33" s="1127"/>
      <c r="P33" s="1128"/>
      <c r="Q33" s="1132">
        <v>17318</v>
      </c>
      <c r="R33" s="1133"/>
      <c r="S33" s="1133"/>
      <c r="T33" s="1133"/>
      <c r="U33" s="1133"/>
      <c r="V33" s="1133">
        <v>16410</v>
      </c>
      <c r="W33" s="1133"/>
      <c r="X33" s="1133"/>
      <c r="Y33" s="1133"/>
      <c r="Z33" s="1133"/>
      <c r="AA33" s="1133">
        <v>908</v>
      </c>
      <c r="AB33" s="1133"/>
      <c r="AC33" s="1133"/>
      <c r="AD33" s="1133"/>
      <c r="AE33" s="1134"/>
      <c r="AF33" s="1108">
        <v>8596</v>
      </c>
      <c r="AG33" s="1109"/>
      <c r="AH33" s="1109"/>
      <c r="AI33" s="1109"/>
      <c r="AJ33" s="1110"/>
      <c r="AK33" s="1069">
        <v>670</v>
      </c>
      <c r="AL33" s="1060"/>
      <c r="AM33" s="1060"/>
      <c r="AN33" s="1060"/>
      <c r="AO33" s="1060"/>
      <c r="AP33" s="1060">
        <v>7913</v>
      </c>
      <c r="AQ33" s="1060"/>
      <c r="AR33" s="1060"/>
      <c r="AS33" s="1060"/>
      <c r="AT33" s="1060"/>
      <c r="AU33" s="1060">
        <v>5717</v>
      </c>
      <c r="AV33" s="1060"/>
      <c r="AW33" s="1060"/>
      <c r="AX33" s="1060"/>
      <c r="AY33" s="1060"/>
      <c r="AZ33" s="1131" t="s">
        <v>585</v>
      </c>
      <c r="BA33" s="1131"/>
      <c r="BB33" s="1131"/>
      <c r="BC33" s="1131"/>
      <c r="BD33" s="1131"/>
      <c r="BE33" s="1121" t="s">
        <v>408</v>
      </c>
      <c r="BF33" s="1121"/>
      <c r="BG33" s="1121"/>
      <c r="BH33" s="1121"/>
      <c r="BI33" s="1122"/>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x14ac:dyDescent="0.15">
      <c r="A34" s="266">
        <v>7</v>
      </c>
      <c r="B34" s="1126" t="s">
        <v>410</v>
      </c>
      <c r="C34" s="1127"/>
      <c r="D34" s="1127"/>
      <c r="E34" s="1127"/>
      <c r="F34" s="1127"/>
      <c r="G34" s="1127"/>
      <c r="H34" s="1127"/>
      <c r="I34" s="1127"/>
      <c r="J34" s="1127"/>
      <c r="K34" s="1127"/>
      <c r="L34" s="1127"/>
      <c r="M34" s="1127"/>
      <c r="N34" s="1127"/>
      <c r="O34" s="1127"/>
      <c r="P34" s="1128"/>
      <c r="Q34" s="1132">
        <v>6474</v>
      </c>
      <c r="R34" s="1133"/>
      <c r="S34" s="1133"/>
      <c r="T34" s="1133"/>
      <c r="U34" s="1133"/>
      <c r="V34" s="1133">
        <v>6474</v>
      </c>
      <c r="W34" s="1133"/>
      <c r="X34" s="1133"/>
      <c r="Y34" s="1133"/>
      <c r="Z34" s="1133"/>
      <c r="AA34" s="1133" t="s">
        <v>585</v>
      </c>
      <c r="AB34" s="1133"/>
      <c r="AC34" s="1133"/>
      <c r="AD34" s="1133"/>
      <c r="AE34" s="1134"/>
      <c r="AF34" s="1108">
        <v>29</v>
      </c>
      <c r="AG34" s="1109"/>
      <c r="AH34" s="1109"/>
      <c r="AI34" s="1109"/>
      <c r="AJ34" s="1110"/>
      <c r="AK34" s="1069">
        <v>3327</v>
      </c>
      <c r="AL34" s="1060"/>
      <c r="AM34" s="1060"/>
      <c r="AN34" s="1060"/>
      <c r="AO34" s="1060"/>
      <c r="AP34" s="1060">
        <v>46417</v>
      </c>
      <c r="AQ34" s="1060"/>
      <c r="AR34" s="1060"/>
      <c r="AS34" s="1060"/>
      <c r="AT34" s="1060"/>
      <c r="AU34" s="1060">
        <v>30125</v>
      </c>
      <c r="AV34" s="1060"/>
      <c r="AW34" s="1060"/>
      <c r="AX34" s="1060"/>
      <c r="AY34" s="1060"/>
      <c r="AZ34" s="1131" t="s">
        <v>585</v>
      </c>
      <c r="BA34" s="1131"/>
      <c r="BB34" s="1131"/>
      <c r="BC34" s="1131"/>
      <c r="BD34" s="1131"/>
      <c r="BE34" s="1121" t="s">
        <v>411</v>
      </c>
      <c r="BF34" s="1121"/>
      <c r="BG34" s="1121"/>
      <c r="BH34" s="1121"/>
      <c r="BI34" s="1122"/>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x14ac:dyDescent="0.15">
      <c r="A35" s="266">
        <v>8</v>
      </c>
      <c r="B35" s="1126" t="s">
        <v>412</v>
      </c>
      <c r="C35" s="1127"/>
      <c r="D35" s="1127"/>
      <c r="E35" s="1127"/>
      <c r="F35" s="1127"/>
      <c r="G35" s="1127"/>
      <c r="H35" s="1127"/>
      <c r="I35" s="1127"/>
      <c r="J35" s="1127"/>
      <c r="K35" s="1127"/>
      <c r="L35" s="1127"/>
      <c r="M35" s="1127"/>
      <c r="N35" s="1127"/>
      <c r="O35" s="1127"/>
      <c r="P35" s="1128"/>
      <c r="Q35" s="1132">
        <v>657</v>
      </c>
      <c r="R35" s="1133"/>
      <c r="S35" s="1133"/>
      <c r="T35" s="1133"/>
      <c r="U35" s="1133"/>
      <c r="V35" s="1133">
        <v>657</v>
      </c>
      <c r="W35" s="1133"/>
      <c r="X35" s="1133"/>
      <c r="Y35" s="1133"/>
      <c r="Z35" s="1133"/>
      <c r="AA35" s="1133">
        <v>0</v>
      </c>
      <c r="AB35" s="1133"/>
      <c r="AC35" s="1133"/>
      <c r="AD35" s="1133"/>
      <c r="AE35" s="1134"/>
      <c r="AF35" s="1108">
        <v>765</v>
      </c>
      <c r="AG35" s="1109"/>
      <c r="AH35" s="1109"/>
      <c r="AI35" s="1109"/>
      <c r="AJ35" s="1110"/>
      <c r="AK35" s="1069" t="s">
        <v>601</v>
      </c>
      <c r="AL35" s="1060"/>
      <c r="AM35" s="1060"/>
      <c r="AN35" s="1060"/>
      <c r="AO35" s="1060"/>
      <c r="AP35" s="1060">
        <v>1862</v>
      </c>
      <c r="AQ35" s="1060"/>
      <c r="AR35" s="1060"/>
      <c r="AS35" s="1060"/>
      <c r="AT35" s="1060"/>
      <c r="AU35" s="1060" t="s">
        <v>585</v>
      </c>
      <c r="AV35" s="1060"/>
      <c r="AW35" s="1060"/>
      <c r="AX35" s="1060"/>
      <c r="AY35" s="1060"/>
      <c r="AZ35" s="1131" t="s">
        <v>585</v>
      </c>
      <c r="BA35" s="1131"/>
      <c r="BB35" s="1131"/>
      <c r="BC35" s="1131"/>
      <c r="BD35" s="1131"/>
      <c r="BE35" s="1121" t="s">
        <v>413</v>
      </c>
      <c r="BF35" s="1121"/>
      <c r="BG35" s="1121"/>
      <c r="BH35" s="1121"/>
      <c r="BI35" s="1122"/>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x14ac:dyDescent="0.15">
      <c r="A36" s="266">
        <v>9</v>
      </c>
      <c r="B36" s="1126"/>
      <c r="C36" s="1127"/>
      <c r="D36" s="1127"/>
      <c r="E36" s="1127"/>
      <c r="F36" s="1127"/>
      <c r="G36" s="1127"/>
      <c r="H36" s="1127"/>
      <c r="I36" s="1127"/>
      <c r="J36" s="1127"/>
      <c r="K36" s="1127"/>
      <c r="L36" s="1127"/>
      <c r="M36" s="1127"/>
      <c r="N36" s="1127"/>
      <c r="O36" s="1127"/>
      <c r="P36" s="1128"/>
      <c r="Q36" s="1132"/>
      <c r="R36" s="1133"/>
      <c r="S36" s="1133"/>
      <c r="T36" s="1133"/>
      <c r="U36" s="1133"/>
      <c r="V36" s="1133"/>
      <c r="W36" s="1133"/>
      <c r="X36" s="1133"/>
      <c r="Y36" s="1133"/>
      <c r="Z36" s="1133"/>
      <c r="AA36" s="1133"/>
      <c r="AB36" s="1133"/>
      <c r="AC36" s="1133"/>
      <c r="AD36" s="1133"/>
      <c r="AE36" s="1134"/>
      <c r="AF36" s="1108"/>
      <c r="AG36" s="1109"/>
      <c r="AH36" s="1109"/>
      <c r="AI36" s="1109"/>
      <c r="AJ36" s="1110"/>
      <c r="AK36" s="1069"/>
      <c r="AL36" s="1060"/>
      <c r="AM36" s="1060"/>
      <c r="AN36" s="1060"/>
      <c r="AO36" s="1060"/>
      <c r="AP36" s="1060"/>
      <c r="AQ36" s="1060"/>
      <c r="AR36" s="1060"/>
      <c r="AS36" s="1060"/>
      <c r="AT36" s="1060"/>
      <c r="AU36" s="1060"/>
      <c r="AV36" s="1060"/>
      <c r="AW36" s="1060"/>
      <c r="AX36" s="1060"/>
      <c r="AY36" s="1060"/>
      <c r="AZ36" s="1131"/>
      <c r="BA36" s="1131"/>
      <c r="BB36" s="1131"/>
      <c r="BC36" s="1131"/>
      <c r="BD36" s="1131"/>
      <c r="BE36" s="1121"/>
      <c r="BF36" s="1121"/>
      <c r="BG36" s="1121"/>
      <c r="BH36" s="1121"/>
      <c r="BI36" s="1122"/>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x14ac:dyDescent="0.15">
      <c r="A37" s="266">
        <v>10</v>
      </c>
      <c r="B37" s="1126"/>
      <c r="C37" s="1127"/>
      <c r="D37" s="1127"/>
      <c r="E37" s="1127"/>
      <c r="F37" s="1127"/>
      <c r="G37" s="1127"/>
      <c r="H37" s="1127"/>
      <c r="I37" s="1127"/>
      <c r="J37" s="1127"/>
      <c r="K37" s="1127"/>
      <c r="L37" s="1127"/>
      <c r="M37" s="1127"/>
      <c r="N37" s="1127"/>
      <c r="O37" s="1127"/>
      <c r="P37" s="1128"/>
      <c r="Q37" s="1132"/>
      <c r="R37" s="1133"/>
      <c r="S37" s="1133"/>
      <c r="T37" s="1133"/>
      <c r="U37" s="1133"/>
      <c r="V37" s="1133"/>
      <c r="W37" s="1133"/>
      <c r="X37" s="1133"/>
      <c r="Y37" s="1133"/>
      <c r="Z37" s="1133"/>
      <c r="AA37" s="1133"/>
      <c r="AB37" s="1133"/>
      <c r="AC37" s="1133"/>
      <c r="AD37" s="1133"/>
      <c r="AE37" s="1134"/>
      <c r="AF37" s="1108"/>
      <c r="AG37" s="1109"/>
      <c r="AH37" s="1109"/>
      <c r="AI37" s="1109"/>
      <c r="AJ37" s="1110"/>
      <c r="AK37" s="1069"/>
      <c r="AL37" s="1060"/>
      <c r="AM37" s="1060"/>
      <c r="AN37" s="1060"/>
      <c r="AO37" s="1060"/>
      <c r="AP37" s="1060"/>
      <c r="AQ37" s="1060"/>
      <c r="AR37" s="1060"/>
      <c r="AS37" s="1060"/>
      <c r="AT37" s="1060"/>
      <c r="AU37" s="1060"/>
      <c r="AV37" s="1060"/>
      <c r="AW37" s="1060"/>
      <c r="AX37" s="1060"/>
      <c r="AY37" s="1060"/>
      <c r="AZ37" s="1131"/>
      <c r="BA37" s="1131"/>
      <c r="BB37" s="1131"/>
      <c r="BC37" s="1131"/>
      <c r="BD37" s="1131"/>
      <c r="BE37" s="1121"/>
      <c r="BF37" s="1121"/>
      <c r="BG37" s="1121"/>
      <c r="BH37" s="1121"/>
      <c r="BI37" s="1122"/>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x14ac:dyDescent="0.15">
      <c r="A38" s="266">
        <v>11</v>
      </c>
      <c r="B38" s="1126"/>
      <c r="C38" s="1127"/>
      <c r="D38" s="1127"/>
      <c r="E38" s="1127"/>
      <c r="F38" s="1127"/>
      <c r="G38" s="1127"/>
      <c r="H38" s="1127"/>
      <c r="I38" s="1127"/>
      <c r="J38" s="1127"/>
      <c r="K38" s="1127"/>
      <c r="L38" s="1127"/>
      <c r="M38" s="1127"/>
      <c r="N38" s="1127"/>
      <c r="O38" s="1127"/>
      <c r="P38" s="1128"/>
      <c r="Q38" s="1132"/>
      <c r="R38" s="1133"/>
      <c r="S38" s="1133"/>
      <c r="T38" s="1133"/>
      <c r="U38" s="1133"/>
      <c r="V38" s="1133"/>
      <c r="W38" s="1133"/>
      <c r="X38" s="1133"/>
      <c r="Y38" s="1133"/>
      <c r="Z38" s="1133"/>
      <c r="AA38" s="1133"/>
      <c r="AB38" s="1133"/>
      <c r="AC38" s="1133"/>
      <c r="AD38" s="1133"/>
      <c r="AE38" s="1134"/>
      <c r="AF38" s="1108"/>
      <c r="AG38" s="1109"/>
      <c r="AH38" s="1109"/>
      <c r="AI38" s="1109"/>
      <c r="AJ38" s="1110"/>
      <c r="AK38" s="1069"/>
      <c r="AL38" s="1060"/>
      <c r="AM38" s="1060"/>
      <c r="AN38" s="1060"/>
      <c r="AO38" s="1060"/>
      <c r="AP38" s="1060"/>
      <c r="AQ38" s="1060"/>
      <c r="AR38" s="1060"/>
      <c r="AS38" s="1060"/>
      <c r="AT38" s="1060"/>
      <c r="AU38" s="1060"/>
      <c r="AV38" s="1060"/>
      <c r="AW38" s="1060"/>
      <c r="AX38" s="1060"/>
      <c r="AY38" s="1060"/>
      <c r="AZ38" s="1131"/>
      <c r="BA38" s="1131"/>
      <c r="BB38" s="1131"/>
      <c r="BC38" s="1131"/>
      <c r="BD38" s="1131"/>
      <c r="BE38" s="1121"/>
      <c r="BF38" s="1121"/>
      <c r="BG38" s="1121"/>
      <c r="BH38" s="1121"/>
      <c r="BI38" s="1122"/>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x14ac:dyDescent="0.15">
      <c r="A39" s="266">
        <v>12</v>
      </c>
      <c r="B39" s="1126"/>
      <c r="C39" s="1127"/>
      <c r="D39" s="1127"/>
      <c r="E39" s="1127"/>
      <c r="F39" s="1127"/>
      <c r="G39" s="1127"/>
      <c r="H39" s="1127"/>
      <c r="I39" s="1127"/>
      <c r="J39" s="1127"/>
      <c r="K39" s="1127"/>
      <c r="L39" s="1127"/>
      <c r="M39" s="1127"/>
      <c r="N39" s="1127"/>
      <c r="O39" s="1127"/>
      <c r="P39" s="1128"/>
      <c r="Q39" s="1132"/>
      <c r="R39" s="1133"/>
      <c r="S39" s="1133"/>
      <c r="T39" s="1133"/>
      <c r="U39" s="1133"/>
      <c r="V39" s="1133"/>
      <c r="W39" s="1133"/>
      <c r="X39" s="1133"/>
      <c r="Y39" s="1133"/>
      <c r="Z39" s="1133"/>
      <c r="AA39" s="1133"/>
      <c r="AB39" s="1133"/>
      <c r="AC39" s="1133"/>
      <c r="AD39" s="1133"/>
      <c r="AE39" s="1134"/>
      <c r="AF39" s="1108"/>
      <c r="AG39" s="1109"/>
      <c r="AH39" s="1109"/>
      <c r="AI39" s="1109"/>
      <c r="AJ39" s="1110"/>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21"/>
      <c r="BF39" s="1121"/>
      <c r="BG39" s="1121"/>
      <c r="BH39" s="1121"/>
      <c r="BI39" s="1122"/>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x14ac:dyDescent="0.15">
      <c r="A40" s="261">
        <v>13</v>
      </c>
      <c r="B40" s="1126"/>
      <c r="C40" s="1127"/>
      <c r="D40" s="1127"/>
      <c r="E40" s="1127"/>
      <c r="F40" s="1127"/>
      <c r="G40" s="1127"/>
      <c r="H40" s="1127"/>
      <c r="I40" s="1127"/>
      <c r="J40" s="1127"/>
      <c r="K40" s="1127"/>
      <c r="L40" s="1127"/>
      <c r="M40" s="1127"/>
      <c r="N40" s="1127"/>
      <c r="O40" s="1127"/>
      <c r="P40" s="1128"/>
      <c r="Q40" s="1132"/>
      <c r="R40" s="1133"/>
      <c r="S40" s="1133"/>
      <c r="T40" s="1133"/>
      <c r="U40" s="1133"/>
      <c r="V40" s="1133"/>
      <c r="W40" s="1133"/>
      <c r="X40" s="1133"/>
      <c r="Y40" s="1133"/>
      <c r="Z40" s="1133"/>
      <c r="AA40" s="1133"/>
      <c r="AB40" s="1133"/>
      <c r="AC40" s="1133"/>
      <c r="AD40" s="1133"/>
      <c r="AE40" s="1134"/>
      <c r="AF40" s="1108"/>
      <c r="AG40" s="1109"/>
      <c r="AH40" s="1109"/>
      <c r="AI40" s="1109"/>
      <c r="AJ40" s="1110"/>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21"/>
      <c r="BF40" s="1121"/>
      <c r="BG40" s="1121"/>
      <c r="BH40" s="1121"/>
      <c r="BI40" s="1122"/>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x14ac:dyDescent="0.15">
      <c r="A41" s="261">
        <v>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21"/>
      <c r="BF41" s="1121"/>
      <c r="BG41" s="1121"/>
      <c r="BH41" s="1121"/>
      <c r="BI41" s="1122"/>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x14ac:dyDescent="0.15">
      <c r="A42" s="261">
        <v>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21"/>
      <c r="BF42" s="1121"/>
      <c r="BG42" s="1121"/>
      <c r="BH42" s="1121"/>
      <c r="BI42" s="1122"/>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x14ac:dyDescent="0.15">
      <c r="A43" s="261">
        <v>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21"/>
      <c r="BF43" s="1121"/>
      <c r="BG43" s="1121"/>
      <c r="BH43" s="1121"/>
      <c r="BI43" s="1122"/>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x14ac:dyDescent="0.15">
      <c r="A44" s="261">
        <v>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21"/>
      <c r="BF44" s="1121"/>
      <c r="BG44" s="1121"/>
      <c r="BH44" s="1121"/>
      <c r="BI44" s="1122"/>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x14ac:dyDescent="0.15">
      <c r="A45" s="261">
        <v>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21"/>
      <c r="BF45" s="1121"/>
      <c r="BG45" s="1121"/>
      <c r="BH45" s="1121"/>
      <c r="BI45" s="1122"/>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x14ac:dyDescent="0.15">
      <c r="A46" s="261">
        <v>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21"/>
      <c r="BF46" s="1121"/>
      <c r="BG46" s="1121"/>
      <c r="BH46" s="1121"/>
      <c r="BI46" s="1122"/>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x14ac:dyDescent="0.15">
      <c r="A47" s="261">
        <v>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21"/>
      <c r="BF47" s="1121"/>
      <c r="BG47" s="1121"/>
      <c r="BH47" s="1121"/>
      <c r="BI47" s="1122"/>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x14ac:dyDescent="0.15">
      <c r="A48" s="261">
        <v>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21"/>
      <c r="BF48" s="1121"/>
      <c r="BG48" s="1121"/>
      <c r="BH48" s="1121"/>
      <c r="BI48" s="1122"/>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x14ac:dyDescent="0.15">
      <c r="A49" s="261">
        <v>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21"/>
      <c r="BF49" s="1121"/>
      <c r="BG49" s="1121"/>
      <c r="BH49" s="1121"/>
      <c r="BI49" s="1122"/>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x14ac:dyDescent="0.15">
      <c r="A50" s="261">
        <v>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x14ac:dyDescent="0.15">
      <c r="A51" s="261">
        <v>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x14ac:dyDescent="0.15">
      <c r="A52" s="261">
        <v>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x14ac:dyDescent="0.15">
      <c r="A53" s="261">
        <v>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x14ac:dyDescent="0.15">
      <c r="A54" s="261">
        <v>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x14ac:dyDescent="0.15">
      <c r="A55" s="261">
        <v>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x14ac:dyDescent="0.15">
      <c r="A56" s="261">
        <v>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x14ac:dyDescent="0.15">
      <c r="A57" s="261">
        <v>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x14ac:dyDescent="0.15">
      <c r="A58" s="261">
        <v>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x14ac:dyDescent="0.15">
      <c r="A59" s="261">
        <v>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x14ac:dyDescent="0.15">
      <c r="A60" s="261">
        <v>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x14ac:dyDescent="0.2">
      <c r="A61" s="261">
        <v>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x14ac:dyDescent="0.15">
      <c r="A62" s="261">
        <v>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414</v>
      </c>
      <c r="BK62" s="1124"/>
      <c r="BL62" s="1124"/>
      <c r="BM62" s="1124"/>
      <c r="BN62" s="1125"/>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x14ac:dyDescent="0.2">
      <c r="A63" s="264" t="s">
        <v>391</v>
      </c>
      <c r="B63" s="1033" t="s">
        <v>415</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7"/>
      <c r="AF63" s="1118">
        <v>14613</v>
      </c>
      <c r="AG63" s="1048"/>
      <c r="AH63" s="1048"/>
      <c r="AI63" s="1048"/>
      <c r="AJ63" s="1119"/>
      <c r="AK63" s="1120"/>
      <c r="AL63" s="1052"/>
      <c r="AM63" s="1052"/>
      <c r="AN63" s="1052"/>
      <c r="AO63" s="1052"/>
      <c r="AP63" s="1048">
        <v>58885</v>
      </c>
      <c r="AQ63" s="1048"/>
      <c r="AR63" s="1048"/>
      <c r="AS63" s="1048"/>
      <c r="AT63" s="1048"/>
      <c r="AU63" s="1048">
        <v>36245</v>
      </c>
      <c r="AV63" s="1048"/>
      <c r="AW63" s="1048"/>
      <c r="AX63" s="1048"/>
      <c r="AY63" s="1048"/>
      <c r="AZ63" s="1114"/>
      <c r="BA63" s="1114"/>
      <c r="BB63" s="1114"/>
      <c r="BC63" s="1114"/>
      <c r="BD63" s="1114"/>
      <c r="BE63" s="1049"/>
      <c r="BF63" s="1049"/>
      <c r="BG63" s="1049"/>
      <c r="BH63" s="1049"/>
      <c r="BI63" s="1050"/>
      <c r="BJ63" s="1115" t="s">
        <v>128</v>
      </c>
      <c r="BK63" s="1040"/>
      <c r="BL63" s="1040"/>
      <c r="BM63" s="1040"/>
      <c r="BN63" s="1116"/>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x14ac:dyDescent="0.2">
      <c r="A65" s="252" t="s">
        <v>416</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x14ac:dyDescent="0.15">
      <c r="A66" s="1084" t="s">
        <v>417</v>
      </c>
      <c r="B66" s="1085"/>
      <c r="C66" s="1085"/>
      <c r="D66" s="1085"/>
      <c r="E66" s="1085"/>
      <c r="F66" s="1085"/>
      <c r="G66" s="1085"/>
      <c r="H66" s="1085"/>
      <c r="I66" s="1085"/>
      <c r="J66" s="1085"/>
      <c r="K66" s="1085"/>
      <c r="L66" s="1085"/>
      <c r="M66" s="1085"/>
      <c r="N66" s="1085"/>
      <c r="O66" s="1085"/>
      <c r="P66" s="1086"/>
      <c r="Q66" s="1090" t="s">
        <v>395</v>
      </c>
      <c r="R66" s="1091"/>
      <c r="S66" s="1091"/>
      <c r="T66" s="1091"/>
      <c r="U66" s="1092"/>
      <c r="V66" s="1090" t="s">
        <v>396</v>
      </c>
      <c r="W66" s="1091"/>
      <c r="X66" s="1091"/>
      <c r="Y66" s="1091"/>
      <c r="Z66" s="1092"/>
      <c r="AA66" s="1090" t="s">
        <v>418</v>
      </c>
      <c r="AB66" s="1091"/>
      <c r="AC66" s="1091"/>
      <c r="AD66" s="1091"/>
      <c r="AE66" s="1092"/>
      <c r="AF66" s="1096" t="s">
        <v>419</v>
      </c>
      <c r="AG66" s="1097"/>
      <c r="AH66" s="1097"/>
      <c r="AI66" s="1097"/>
      <c r="AJ66" s="1098"/>
      <c r="AK66" s="1090" t="s">
        <v>420</v>
      </c>
      <c r="AL66" s="1085"/>
      <c r="AM66" s="1085"/>
      <c r="AN66" s="1085"/>
      <c r="AO66" s="1086"/>
      <c r="AP66" s="1090" t="s">
        <v>421</v>
      </c>
      <c r="AQ66" s="1091"/>
      <c r="AR66" s="1091"/>
      <c r="AS66" s="1091"/>
      <c r="AT66" s="1092"/>
      <c r="AU66" s="1090" t="s">
        <v>422</v>
      </c>
      <c r="AV66" s="1091"/>
      <c r="AW66" s="1091"/>
      <c r="AX66" s="1091"/>
      <c r="AY66" s="1092"/>
      <c r="AZ66" s="1090" t="s">
        <v>374</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15">
      <c r="A68" s="258">
        <v>1</v>
      </c>
      <c r="B68" s="1074" t="s">
        <v>586</v>
      </c>
      <c r="C68" s="1075"/>
      <c r="D68" s="1075"/>
      <c r="E68" s="1075"/>
      <c r="F68" s="1075"/>
      <c r="G68" s="1075"/>
      <c r="H68" s="1075"/>
      <c r="I68" s="1075"/>
      <c r="J68" s="1075"/>
      <c r="K68" s="1075"/>
      <c r="L68" s="1075"/>
      <c r="M68" s="1075"/>
      <c r="N68" s="1075"/>
      <c r="O68" s="1075"/>
      <c r="P68" s="1076"/>
      <c r="Q68" s="1077">
        <v>295</v>
      </c>
      <c r="R68" s="1071"/>
      <c r="S68" s="1071"/>
      <c r="T68" s="1071"/>
      <c r="U68" s="1071"/>
      <c r="V68" s="1071">
        <v>272</v>
      </c>
      <c r="W68" s="1071"/>
      <c r="X68" s="1071"/>
      <c r="Y68" s="1071"/>
      <c r="Z68" s="1071"/>
      <c r="AA68" s="1071">
        <v>23</v>
      </c>
      <c r="AB68" s="1071"/>
      <c r="AC68" s="1071"/>
      <c r="AD68" s="1071"/>
      <c r="AE68" s="1071"/>
      <c r="AF68" s="1071">
        <v>23</v>
      </c>
      <c r="AG68" s="1071"/>
      <c r="AH68" s="1071"/>
      <c r="AI68" s="1071"/>
      <c r="AJ68" s="1071"/>
      <c r="AK68" s="1071" t="s">
        <v>599</v>
      </c>
      <c r="AL68" s="1071"/>
      <c r="AM68" s="1071"/>
      <c r="AN68" s="1071"/>
      <c r="AO68" s="1071"/>
      <c r="AP68" s="1071">
        <v>55</v>
      </c>
      <c r="AQ68" s="1071"/>
      <c r="AR68" s="1071"/>
      <c r="AS68" s="1071"/>
      <c r="AT68" s="1071"/>
      <c r="AU68" s="1071">
        <v>34</v>
      </c>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15">
      <c r="A69" s="261">
        <v>2</v>
      </c>
      <c r="B69" s="1063" t="s">
        <v>587</v>
      </c>
      <c r="C69" s="1064"/>
      <c r="D69" s="1064"/>
      <c r="E69" s="1064"/>
      <c r="F69" s="1064"/>
      <c r="G69" s="1064"/>
      <c r="H69" s="1064"/>
      <c r="I69" s="1064"/>
      <c r="J69" s="1064"/>
      <c r="K69" s="1064"/>
      <c r="L69" s="1064"/>
      <c r="M69" s="1064"/>
      <c r="N69" s="1064"/>
      <c r="O69" s="1064"/>
      <c r="P69" s="1065"/>
      <c r="Q69" s="1066">
        <v>244</v>
      </c>
      <c r="R69" s="1060"/>
      <c r="S69" s="1060"/>
      <c r="T69" s="1060"/>
      <c r="U69" s="1060"/>
      <c r="V69" s="1060">
        <v>232</v>
      </c>
      <c r="W69" s="1060"/>
      <c r="X69" s="1060"/>
      <c r="Y69" s="1060"/>
      <c r="Z69" s="1060"/>
      <c r="AA69" s="1060">
        <v>12</v>
      </c>
      <c r="AB69" s="1060"/>
      <c r="AC69" s="1060"/>
      <c r="AD69" s="1060"/>
      <c r="AE69" s="1060"/>
      <c r="AF69" s="1060">
        <v>12</v>
      </c>
      <c r="AG69" s="1060"/>
      <c r="AH69" s="1060"/>
      <c r="AI69" s="1060"/>
      <c r="AJ69" s="1060"/>
      <c r="AK69" s="1060" t="s">
        <v>598</v>
      </c>
      <c r="AL69" s="1060"/>
      <c r="AM69" s="1060"/>
      <c r="AN69" s="1060"/>
      <c r="AO69" s="1060"/>
      <c r="AP69" s="1060" t="s">
        <v>590</v>
      </c>
      <c r="AQ69" s="1060"/>
      <c r="AR69" s="1060"/>
      <c r="AS69" s="1060"/>
      <c r="AT69" s="1060"/>
      <c r="AU69" s="1060" t="s">
        <v>598</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15">
      <c r="A70" s="261">
        <v>3</v>
      </c>
      <c r="B70" s="1063" t="s">
        <v>588</v>
      </c>
      <c r="C70" s="1064"/>
      <c r="D70" s="1064"/>
      <c r="E70" s="1064"/>
      <c r="F70" s="1064"/>
      <c r="G70" s="1064"/>
      <c r="H70" s="1064"/>
      <c r="I70" s="1064"/>
      <c r="J70" s="1064"/>
      <c r="K70" s="1064"/>
      <c r="L70" s="1064"/>
      <c r="M70" s="1064"/>
      <c r="N70" s="1064"/>
      <c r="O70" s="1064"/>
      <c r="P70" s="1065"/>
      <c r="Q70" s="1066">
        <v>2074</v>
      </c>
      <c r="R70" s="1060"/>
      <c r="S70" s="1060"/>
      <c r="T70" s="1060"/>
      <c r="U70" s="1060"/>
      <c r="V70" s="1060">
        <v>1850</v>
      </c>
      <c r="W70" s="1060"/>
      <c r="X70" s="1060"/>
      <c r="Y70" s="1060"/>
      <c r="Z70" s="1060"/>
      <c r="AA70" s="1060">
        <v>224</v>
      </c>
      <c r="AB70" s="1060"/>
      <c r="AC70" s="1060"/>
      <c r="AD70" s="1060"/>
      <c r="AE70" s="1060"/>
      <c r="AF70" s="1060">
        <v>224</v>
      </c>
      <c r="AG70" s="1060"/>
      <c r="AH70" s="1060"/>
      <c r="AI70" s="1060"/>
      <c r="AJ70" s="1060"/>
      <c r="AK70" s="1060" t="s">
        <v>590</v>
      </c>
      <c r="AL70" s="1060"/>
      <c r="AM70" s="1060"/>
      <c r="AN70" s="1060"/>
      <c r="AO70" s="1060"/>
      <c r="AP70" s="1060" t="s">
        <v>590</v>
      </c>
      <c r="AQ70" s="1060"/>
      <c r="AR70" s="1060"/>
      <c r="AS70" s="1060"/>
      <c r="AT70" s="1060"/>
      <c r="AU70" s="1060" t="s">
        <v>590</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15">
      <c r="A71" s="261">
        <v>4</v>
      </c>
      <c r="B71" s="1063" t="s">
        <v>589</v>
      </c>
      <c r="C71" s="1064"/>
      <c r="D71" s="1064"/>
      <c r="E71" s="1064"/>
      <c r="F71" s="1064"/>
      <c r="G71" s="1064"/>
      <c r="H71" s="1064"/>
      <c r="I71" s="1064"/>
      <c r="J71" s="1064"/>
      <c r="K71" s="1064"/>
      <c r="L71" s="1064"/>
      <c r="M71" s="1064"/>
      <c r="N71" s="1064"/>
      <c r="O71" s="1064"/>
      <c r="P71" s="1065"/>
      <c r="Q71" s="1066">
        <v>848493</v>
      </c>
      <c r="R71" s="1060"/>
      <c r="S71" s="1060"/>
      <c r="T71" s="1060"/>
      <c r="U71" s="1060"/>
      <c r="V71" s="1060">
        <v>821243</v>
      </c>
      <c r="W71" s="1060"/>
      <c r="X71" s="1060"/>
      <c r="Y71" s="1060"/>
      <c r="Z71" s="1060"/>
      <c r="AA71" s="1060">
        <v>27250</v>
      </c>
      <c r="AB71" s="1060"/>
      <c r="AC71" s="1060"/>
      <c r="AD71" s="1060"/>
      <c r="AE71" s="1060"/>
      <c r="AF71" s="1060">
        <v>27250</v>
      </c>
      <c r="AG71" s="1060"/>
      <c r="AH71" s="1060"/>
      <c r="AI71" s="1060"/>
      <c r="AJ71" s="1060"/>
      <c r="AK71" s="1060">
        <v>2</v>
      </c>
      <c r="AL71" s="1060"/>
      <c r="AM71" s="1060"/>
      <c r="AN71" s="1060"/>
      <c r="AO71" s="1060"/>
      <c r="AP71" s="1060" t="s">
        <v>590</v>
      </c>
      <c r="AQ71" s="1060"/>
      <c r="AR71" s="1060"/>
      <c r="AS71" s="1060"/>
      <c r="AT71" s="1060"/>
      <c r="AU71" s="1060" t="s">
        <v>590</v>
      </c>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15">
      <c r="A72" s="261">
        <v>5</v>
      </c>
      <c r="B72" s="1063"/>
      <c r="C72" s="1064"/>
      <c r="D72" s="1064"/>
      <c r="E72" s="1064"/>
      <c r="F72" s="1064"/>
      <c r="G72" s="1064"/>
      <c r="H72" s="1064"/>
      <c r="I72" s="1064"/>
      <c r="J72" s="1064"/>
      <c r="K72" s="1064"/>
      <c r="L72" s="1064"/>
      <c r="M72" s="1064"/>
      <c r="N72" s="1064"/>
      <c r="O72" s="1064"/>
      <c r="P72" s="1065"/>
      <c r="Q72" s="1066"/>
      <c r="R72" s="1060"/>
      <c r="S72" s="1060"/>
      <c r="T72" s="1060"/>
      <c r="U72" s="1060"/>
      <c r="V72" s="1060"/>
      <c r="W72" s="1060"/>
      <c r="X72" s="1060"/>
      <c r="Y72" s="1060"/>
      <c r="Z72" s="1060"/>
      <c r="AA72" s="1060"/>
      <c r="AB72" s="1060"/>
      <c r="AC72" s="1060"/>
      <c r="AD72" s="1060"/>
      <c r="AE72" s="1060"/>
      <c r="AF72" s="1060"/>
      <c r="AG72" s="1060"/>
      <c r="AH72" s="1060"/>
      <c r="AI72" s="1060"/>
      <c r="AJ72" s="1060"/>
      <c r="AK72" s="1060"/>
      <c r="AL72" s="1060"/>
      <c r="AM72" s="1060"/>
      <c r="AN72" s="1060"/>
      <c r="AO72" s="1060"/>
      <c r="AP72" s="1060"/>
      <c r="AQ72" s="1060"/>
      <c r="AR72" s="1060"/>
      <c r="AS72" s="1060"/>
      <c r="AT72" s="1060"/>
      <c r="AU72" s="1060"/>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15">
      <c r="A73" s="261">
        <v>6</v>
      </c>
      <c r="B73" s="1063"/>
      <c r="C73" s="1064"/>
      <c r="D73" s="1064"/>
      <c r="E73" s="1064"/>
      <c r="F73" s="1064"/>
      <c r="G73" s="1064"/>
      <c r="H73" s="1064"/>
      <c r="I73" s="1064"/>
      <c r="J73" s="1064"/>
      <c r="K73" s="1064"/>
      <c r="L73" s="1064"/>
      <c r="M73" s="1064"/>
      <c r="N73" s="1064"/>
      <c r="O73" s="1064"/>
      <c r="P73" s="1065"/>
      <c r="Q73" s="1066"/>
      <c r="R73" s="1060"/>
      <c r="S73" s="1060"/>
      <c r="T73" s="1060"/>
      <c r="U73" s="1060"/>
      <c r="V73" s="1060"/>
      <c r="W73" s="1060"/>
      <c r="X73" s="1060"/>
      <c r="Y73" s="1060"/>
      <c r="Z73" s="1060"/>
      <c r="AA73" s="1060"/>
      <c r="AB73" s="1060"/>
      <c r="AC73" s="1060"/>
      <c r="AD73" s="1060"/>
      <c r="AE73" s="1060"/>
      <c r="AF73" s="1060"/>
      <c r="AG73" s="1060"/>
      <c r="AH73" s="1060"/>
      <c r="AI73" s="1060"/>
      <c r="AJ73" s="1060"/>
      <c r="AK73" s="1060"/>
      <c r="AL73" s="1060"/>
      <c r="AM73" s="1060"/>
      <c r="AN73" s="1060"/>
      <c r="AO73" s="1060"/>
      <c r="AP73" s="1060"/>
      <c r="AQ73" s="1060"/>
      <c r="AR73" s="1060"/>
      <c r="AS73" s="1060"/>
      <c r="AT73" s="1060"/>
      <c r="AU73" s="1060"/>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15">
      <c r="A74" s="261">
        <v>7</v>
      </c>
      <c r="B74" s="1063"/>
      <c r="C74" s="1064"/>
      <c r="D74" s="1064"/>
      <c r="E74" s="1064"/>
      <c r="F74" s="1064"/>
      <c r="G74" s="1064"/>
      <c r="H74" s="1064"/>
      <c r="I74" s="1064"/>
      <c r="J74" s="1064"/>
      <c r="K74" s="1064"/>
      <c r="L74" s="1064"/>
      <c r="M74" s="1064"/>
      <c r="N74" s="1064"/>
      <c r="O74" s="1064"/>
      <c r="P74" s="1065"/>
      <c r="Q74" s="1066"/>
      <c r="R74" s="1060"/>
      <c r="S74" s="1060"/>
      <c r="T74" s="1060"/>
      <c r="U74" s="1060"/>
      <c r="V74" s="1060"/>
      <c r="W74" s="1060"/>
      <c r="X74" s="1060"/>
      <c r="Y74" s="1060"/>
      <c r="Z74" s="1060"/>
      <c r="AA74" s="1060"/>
      <c r="AB74" s="1060"/>
      <c r="AC74" s="1060"/>
      <c r="AD74" s="1060"/>
      <c r="AE74" s="1060"/>
      <c r="AF74" s="1060"/>
      <c r="AG74" s="1060"/>
      <c r="AH74" s="1060"/>
      <c r="AI74" s="1060"/>
      <c r="AJ74" s="1060"/>
      <c r="AK74" s="1060"/>
      <c r="AL74" s="1060"/>
      <c r="AM74" s="1060"/>
      <c r="AN74" s="1060"/>
      <c r="AO74" s="1060"/>
      <c r="AP74" s="1060"/>
      <c r="AQ74" s="1060"/>
      <c r="AR74" s="1060"/>
      <c r="AS74" s="1060"/>
      <c r="AT74" s="1060"/>
      <c r="AU74" s="1060"/>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15">
      <c r="A75" s="261">
        <v>8</v>
      </c>
      <c r="B75" s="1063"/>
      <c r="C75" s="1064"/>
      <c r="D75" s="1064"/>
      <c r="E75" s="1064"/>
      <c r="F75" s="1064"/>
      <c r="G75" s="1064"/>
      <c r="H75" s="1064"/>
      <c r="I75" s="1064"/>
      <c r="J75" s="1064"/>
      <c r="K75" s="1064"/>
      <c r="L75" s="1064"/>
      <c r="M75" s="1064"/>
      <c r="N75" s="1064"/>
      <c r="O75" s="1064"/>
      <c r="P75" s="1065"/>
      <c r="Q75" s="1067"/>
      <c r="R75" s="1068"/>
      <c r="S75" s="1068"/>
      <c r="T75" s="1068"/>
      <c r="U75" s="1069"/>
      <c r="V75" s="1070"/>
      <c r="W75" s="1068"/>
      <c r="X75" s="1068"/>
      <c r="Y75" s="1068"/>
      <c r="Z75" s="1069"/>
      <c r="AA75" s="1070"/>
      <c r="AB75" s="1068"/>
      <c r="AC75" s="1068"/>
      <c r="AD75" s="1068"/>
      <c r="AE75" s="1069"/>
      <c r="AF75" s="1070"/>
      <c r="AG75" s="1068"/>
      <c r="AH75" s="1068"/>
      <c r="AI75" s="1068"/>
      <c r="AJ75" s="1069"/>
      <c r="AK75" s="1070"/>
      <c r="AL75" s="1068"/>
      <c r="AM75" s="1068"/>
      <c r="AN75" s="1068"/>
      <c r="AO75" s="1069"/>
      <c r="AP75" s="1070"/>
      <c r="AQ75" s="1068"/>
      <c r="AR75" s="1068"/>
      <c r="AS75" s="1068"/>
      <c r="AT75" s="1069"/>
      <c r="AU75" s="1070"/>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15">
      <c r="A76" s="261">
        <v>9</v>
      </c>
      <c r="B76" s="1063"/>
      <c r="C76" s="1064"/>
      <c r="D76" s="1064"/>
      <c r="E76" s="1064"/>
      <c r="F76" s="1064"/>
      <c r="G76" s="1064"/>
      <c r="H76" s="1064"/>
      <c r="I76" s="1064"/>
      <c r="J76" s="1064"/>
      <c r="K76" s="1064"/>
      <c r="L76" s="1064"/>
      <c r="M76" s="1064"/>
      <c r="N76" s="1064"/>
      <c r="O76" s="1064"/>
      <c r="P76" s="1065"/>
      <c r="Q76" s="1067"/>
      <c r="R76" s="1068"/>
      <c r="S76" s="1068"/>
      <c r="T76" s="1068"/>
      <c r="U76" s="1069"/>
      <c r="V76" s="1070"/>
      <c r="W76" s="1068"/>
      <c r="X76" s="1068"/>
      <c r="Y76" s="1068"/>
      <c r="Z76" s="1069"/>
      <c r="AA76" s="1070"/>
      <c r="AB76" s="1068"/>
      <c r="AC76" s="1068"/>
      <c r="AD76" s="1068"/>
      <c r="AE76" s="1069"/>
      <c r="AF76" s="1070"/>
      <c r="AG76" s="1068"/>
      <c r="AH76" s="1068"/>
      <c r="AI76" s="1068"/>
      <c r="AJ76" s="1069"/>
      <c r="AK76" s="1070"/>
      <c r="AL76" s="1068"/>
      <c r="AM76" s="1068"/>
      <c r="AN76" s="1068"/>
      <c r="AO76" s="1069"/>
      <c r="AP76" s="1070"/>
      <c r="AQ76" s="1068"/>
      <c r="AR76" s="1068"/>
      <c r="AS76" s="1068"/>
      <c r="AT76" s="1069"/>
      <c r="AU76" s="1070"/>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15">
      <c r="A77" s="261">
        <v>10</v>
      </c>
      <c r="B77" s="1063"/>
      <c r="C77" s="1064"/>
      <c r="D77" s="1064"/>
      <c r="E77" s="1064"/>
      <c r="F77" s="1064"/>
      <c r="G77" s="1064"/>
      <c r="H77" s="1064"/>
      <c r="I77" s="1064"/>
      <c r="J77" s="1064"/>
      <c r="K77" s="1064"/>
      <c r="L77" s="1064"/>
      <c r="M77" s="1064"/>
      <c r="N77" s="1064"/>
      <c r="O77" s="1064"/>
      <c r="P77" s="1065"/>
      <c r="Q77" s="1067"/>
      <c r="R77" s="1068"/>
      <c r="S77" s="1068"/>
      <c r="T77" s="1068"/>
      <c r="U77" s="1069"/>
      <c r="V77" s="1070"/>
      <c r="W77" s="1068"/>
      <c r="X77" s="1068"/>
      <c r="Y77" s="1068"/>
      <c r="Z77" s="1069"/>
      <c r="AA77" s="1070"/>
      <c r="AB77" s="1068"/>
      <c r="AC77" s="1068"/>
      <c r="AD77" s="1068"/>
      <c r="AE77" s="1069"/>
      <c r="AF77" s="1070"/>
      <c r="AG77" s="1068"/>
      <c r="AH77" s="1068"/>
      <c r="AI77" s="1068"/>
      <c r="AJ77" s="1069"/>
      <c r="AK77" s="1070"/>
      <c r="AL77" s="1068"/>
      <c r="AM77" s="1068"/>
      <c r="AN77" s="1068"/>
      <c r="AO77" s="1069"/>
      <c r="AP77" s="1070"/>
      <c r="AQ77" s="1068"/>
      <c r="AR77" s="1068"/>
      <c r="AS77" s="1068"/>
      <c r="AT77" s="1069"/>
      <c r="AU77" s="1070"/>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15">
      <c r="A78" s="261">
        <v>11</v>
      </c>
      <c r="B78" s="1063"/>
      <c r="C78" s="1064"/>
      <c r="D78" s="1064"/>
      <c r="E78" s="1064"/>
      <c r="F78" s="1064"/>
      <c r="G78" s="1064"/>
      <c r="H78" s="1064"/>
      <c r="I78" s="1064"/>
      <c r="J78" s="1064"/>
      <c r="K78" s="1064"/>
      <c r="L78" s="1064"/>
      <c r="M78" s="1064"/>
      <c r="N78" s="1064"/>
      <c r="O78" s="1064"/>
      <c r="P78" s="1065"/>
      <c r="Q78" s="1066"/>
      <c r="R78" s="1060"/>
      <c r="S78" s="1060"/>
      <c r="T78" s="1060"/>
      <c r="U78" s="1060"/>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15">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15">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15">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15">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15">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15">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15">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15">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15">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
      <c r="A88" s="264" t="s">
        <v>391</v>
      </c>
      <c r="B88" s="1033" t="s">
        <v>423</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v>27509</v>
      </c>
      <c r="AG88" s="1048"/>
      <c r="AH88" s="1048"/>
      <c r="AI88" s="1048"/>
      <c r="AJ88" s="1048"/>
      <c r="AK88" s="1052"/>
      <c r="AL88" s="1052"/>
      <c r="AM88" s="1052"/>
      <c r="AN88" s="1052"/>
      <c r="AO88" s="1052"/>
      <c r="AP88" s="1048">
        <v>55</v>
      </c>
      <c r="AQ88" s="1048"/>
      <c r="AR88" s="1048"/>
      <c r="AS88" s="1048"/>
      <c r="AT88" s="1048"/>
      <c r="AU88" s="1048">
        <v>34</v>
      </c>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391</v>
      </c>
      <c r="BR102" s="1033" t="s">
        <v>424</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v>349</v>
      </c>
      <c r="CS102" s="1040"/>
      <c r="CT102" s="1040"/>
      <c r="CU102" s="1040"/>
      <c r="CV102" s="1041"/>
      <c r="CW102" s="1039">
        <v>1593</v>
      </c>
      <c r="CX102" s="1040"/>
      <c r="CY102" s="1040"/>
      <c r="CZ102" s="1040"/>
      <c r="DA102" s="1041"/>
      <c r="DB102" s="1039">
        <v>959</v>
      </c>
      <c r="DC102" s="1040"/>
      <c r="DD102" s="1040"/>
      <c r="DE102" s="1040"/>
      <c r="DF102" s="1041"/>
      <c r="DG102" s="1039">
        <v>6764</v>
      </c>
      <c r="DH102" s="1040"/>
      <c r="DI102" s="1040"/>
      <c r="DJ102" s="1040"/>
      <c r="DK102" s="1041"/>
      <c r="DL102" s="1039" t="s">
        <v>590</v>
      </c>
      <c r="DM102" s="1040"/>
      <c r="DN102" s="1040"/>
      <c r="DO102" s="1040"/>
      <c r="DP102" s="1041"/>
      <c r="DQ102" s="1039">
        <v>6753</v>
      </c>
      <c r="DR102" s="1040"/>
      <c r="DS102" s="1040"/>
      <c r="DT102" s="1040"/>
      <c r="DU102" s="1041"/>
      <c r="DV102" s="1022"/>
      <c r="DW102" s="1023"/>
      <c r="DX102" s="1023"/>
      <c r="DY102" s="1023"/>
      <c r="DZ102" s="1024"/>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425</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426</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427</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428</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27" t="s">
        <v>429</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430</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15">
      <c r="A109" s="982" t="s">
        <v>431</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432</v>
      </c>
      <c r="AB109" s="983"/>
      <c r="AC109" s="983"/>
      <c r="AD109" s="983"/>
      <c r="AE109" s="984"/>
      <c r="AF109" s="985" t="s">
        <v>305</v>
      </c>
      <c r="AG109" s="983"/>
      <c r="AH109" s="983"/>
      <c r="AI109" s="983"/>
      <c r="AJ109" s="984"/>
      <c r="AK109" s="985" t="s">
        <v>304</v>
      </c>
      <c r="AL109" s="983"/>
      <c r="AM109" s="983"/>
      <c r="AN109" s="983"/>
      <c r="AO109" s="984"/>
      <c r="AP109" s="985" t="s">
        <v>433</v>
      </c>
      <c r="AQ109" s="983"/>
      <c r="AR109" s="983"/>
      <c r="AS109" s="983"/>
      <c r="AT109" s="1014"/>
      <c r="AU109" s="982" t="s">
        <v>431</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432</v>
      </c>
      <c r="BR109" s="983"/>
      <c r="BS109" s="983"/>
      <c r="BT109" s="983"/>
      <c r="BU109" s="984"/>
      <c r="BV109" s="985" t="s">
        <v>305</v>
      </c>
      <c r="BW109" s="983"/>
      <c r="BX109" s="983"/>
      <c r="BY109" s="983"/>
      <c r="BZ109" s="984"/>
      <c r="CA109" s="985" t="s">
        <v>304</v>
      </c>
      <c r="CB109" s="983"/>
      <c r="CC109" s="983"/>
      <c r="CD109" s="983"/>
      <c r="CE109" s="984"/>
      <c r="CF109" s="1021" t="s">
        <v>433</v>
      </c>
      <c r="CG109" s="1021"/>
      <c r="CH109" s="1021"/>
      <c r="CI109" s="1021"/>
      <c r="CJ109" s="1021"/>
      <c r="CK109" s="985" t="s">
        <v>434</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432</v>
      </c>
      <c r="DH109" s="983"/>
      <c r="DI109" s="983"/>
      <c r="DJ109" s="983"/>
      <c r="DK109" s="984"/>
      <c r="DL109" s="985" t="s">
        <v>305</v>
      </c>
      <c r="DM109" s="983"/>
      <c r="DN109" s="983"/>
      <c r="DO109" s="983"/>
      <c r="DP109" s="984"/>
      <c r="DQ109" s="985" t="s">
        <v>304</v>
      </c>
      <c r="DR109" s="983"/>
      <c r="DS109" s="983"/>
      <c r="DT109" s="983"/>
      <c r="DU109" s="984"/>
      <c r="DV109" s="985" t="s">
        <v>433</v>
      </c>
      <c r="DW109" s="983"/>
      <c r="DX109" s="983"/>
      <c r="DY109" s="983"/>
      <c r="DZ109" s="1014"/>
    </row>
    <row r="110" spans="1:131" s="246" customFormat="1" ht="26.25" customHeight="1" x14ac:dyDescent="0.15">
      <c r="A110" s="885" t="s">
        <v>435</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8184746</v>
      </c>
      <c r="AB110" s="976"/>
      <c r="AC110" s="976"/>
      <c r="AD110" s="976"/>
      <c r="AE110" s="977"/>
      <c r="AF110" s="978">
        <v>8043021</v>
      </c>
      <c r="AG110" s="976"/>
      <c r="AH110" s="976"/>
      <c r="AI110" s="976"/>
      <c r="AJ110" s="977"/>
      <c r="AK110" s="978">
        <v>7983542</v>
      </c>
      <c r="AL110" s="976"/>
      <c r="AM110" s="976"/>
      <c r="AN110" s="976"/>
      <c r="AO110" s="977"/>
      <c r="AP110" s="979">
        <v>15.4</v>
      </c>
      <c r="AQ110" s="980"/>
      <c r="AR110" s="980"/>
      <c r="AS110" s="980"/>
      <c r="AT110" s="981"/>
      <c r="AU110" s="1015" t="s">
        <v>72</v>
      </c>
      <c r="AV110" s="1016"/>
      <c r="AW110" s="1016"/>
      <c r="AX110" s="1016"/>
      <c r="AY110" s="1016"/>
      <c r="AZ110" s="941" t="s">
        <v>436</v>
      </c>
      <c r="BA110" s="886"/>
      <c r="BB110" s="886"/>
      <c r="BC110" s="886"/>
      <c r="BD110" s="886"/>
      <c r="BE110" s="886"/>
      <c r="BF110" s="886"/>
      <c r="BG110" s="886"/>
      <c r="BH110" s="886"/>
      <c r="BI110" s="886"/>
      <c r="BJ110" s="886"/>
      <c r="BK110" s="886"/>
      <c r="BL110" s="886"/>
      <c r="BM110" s="886"/>
      <c r="BN110" s="886"/>
      <c r="BO110" s="886"/>
      <c r="BP110" s="887"/>
      <c r="BQ110" s="942">
        <v>81125918</v>
      </c>
      <c r="BR110" s="923"/>
      <c r="BS110" s="923"/>
      <c r="BT110" s="923"/>
      <c r="BU110" s="923"/>
      <c r="BV110" s="923">
        <v>80139054</v>
      </c>
      <c r="BW110" s="923"/>
      <c r="BX110" s="923"/>
      <c r="BY110" s="923"/>
      <c r="BZ110" s="923"/>
      <c r="CA110" s="923">
        <v>79859396</v>
      </c>
      <c r="CB110" s="923"/>
      <c r="CC110" s="923"/>
      <c r="CD110" s="923"/>
      <c r="CE110" s="923"/>
      <c r="CF110" s="947">
        <v>154.4</v>
      </c>
      <c r="CG110" s="948"/>
      <c r="CH110" s="948"/>
      <c r="CI110" s="948"/>
      <c r="CJ110" s="948"/>
      <c r="CK110" s="1011" t="s">
        <v>437</v>
      </c>
      <c r="CL110" s="897"/>
      <c r="CM110" s="972" t="s">
        <v>438</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439</v>
      </c>
      <c r="DH110" s="923"/>
      <c r="DI110" s="923"/>
      <c r="DJ110" s="923"/>
      <c r="DK110" s="923"/>
      <c r="DL110" s="923" t="s">
        <v>439</v>
      </c>
      <c r="DM110" s="923"/>
      <c r="DN110" s="923"/>
      <c r="DO110" s="923"/>
      <c r="DP110" s="923"/>
      <c r="DQ110" s="923" t="s">
        <v>439</v>
      </c>
      <c r="DR110" s="923"/>
      <c r="DS110" s="923"/>
      <c r="DT110" s="923"/>
      <c r="DU110" s="923"/>
      <c r="DV110" s="924" t="s">
        <v>439</v>
      </c>
      <c r="DW110" s="924"/>
      <c r="DX110" s="924"/>
      <c r="DY110" s="924"/>
      <c r="DZ110" s="925"/>
    </row>
    <row r="111" spans="1:131" s="246" customFormat="1" ht="26.25" customHeight="1" x14ac:dyDescent="0.15">
      <c r="A111" s="852" t="s">
        <v>440</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439</v>
      </c>
      <c r="AB111" s="1004"/>
      <c r="AC111" s="1004"/>
      <c r="AD111" s="1004"/>
      <c r="AE111" s="1005"/>
      <c r="AF111" s="1006" t="s">
        <v>441</v>
      </c>
      <c r="AG111" s="1004"/>
      <c r="AH111" s="1004"/>
      <c r="AI111" s="1004"/>
      <c r="AJ111" s="1005"/>
      <c r="AK111" s="1006" t="s">
        <v>439</v>
      </c>
      <c r="AL111" s="1004"/>
      <c r="AM111" s="1004"/>
      <c r="AN111" s="1004"/>
      <c r="AO111" s="1005"/>
      <c r="AP111" s="1007" t="s">
        <v>439</v>
      </c>
      <c r="AQ111" s="1008"/>
      <c r="AR111" s="1008"/>
      <c r="AS111" s="1008"/>
      <c r="AT111" s="1009"/>
      <c r="AU111" s="1017"/>
      <c r="AV111" s="1018"/>
      <c r="AW111" s="1018"/>
      <c r="AX111" s="1018"/>
      <c r="AY111" s="1018"/>
      <c r="AZ111" s="893" t="s">
        <v>442</v>
      </c>
      <c r="BA111" s="828"/>
      <c r="BB111" s="828"/>
      <c r="BC111" s="828"/>
      <c r="BD111" s="828"/>
      <c r="BE111" s="828"/>
      <c r="BF111" s="828"/>
      <c r="BG111" s="828"/>
      <c r="BH111" s="828"/>
      <c r="BI111" s="828"/>
      <c r="BJ111" s="828"/>
      <c r="BK111" s="828"/>
      <c r="BL111" s="828"/>
      <c r="BM111" s="828"/>
      <c r="BN111" s="828"/>
      <c r="BO111" s="828"/>
      <c r="BP111" s="829"/>
      <c r="BQ111" s="894">
        <v>611319</v>
      </c>
      <c r="BR111" s="895"/>
      <c r="BS111" s="895"/>
      <c r="BT111" s="895"/>
      <c r="BU111" s="895"/>
      <c r="BV111" s="895">
        <v>571274</v>
      </c>
      <c r="BW111" s="895"/>
      <c r="BX111" s="895"/>
      <c r="BY111" s="895"/>
      <c r="BZ111" s="895"/>
      <c r="CA111" s="895">
        <v>530873</v>
      </c>
      <c r="CB111" s="895"/>
      <c r="CC111" s="895"/>
      <c r="CD111" s="895"/>
      <c r="CE111" s="895"/>
      <c r="CF111" s="956">
        <v>1</v>
      </c>
      <c r="CG111" s="957"/>
      <c r="CH111" s="957"/>
      <c r="CI111" s="957"/>
      <c r="CJ111" s="957"/>
      <c r="CK111" s="1012"/>
      <c r="CL111" s="899"/>
      <c r="CM111" s="902" t="s">
        <v>443</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v>528877</v>
      </c>
      <c r="DH111" s="895"/>
      <c r="DI111" s="895"/>
      <c r="DJ111" s="895"/>
      <c r="DK111" s="895"/>
      <c r="DL111" s="895">
        <v>501762</v>
      </c>
      <c r="DM111" s="895"/>
      <c r="DN111" s="895"/>
      <c r="DO111" s="895"/>
      <c r="DP111" s="895"/>
      <c r="DQ111" s="895">
        <v>474573</v>
      </c>
      <c r="DR111" s="895"/>
      <c r="DS111" s="895"/>
      <c r="DT111" s="895"/>
      <c r="DU111" s="895"/>
      <c r="DV111" s="872">
        <v>0.9</v>
      </c>
      <c r="DW111" s="872"/>
      <c r="DX111" s="872"/>
      <c r="DY111" s="872"/>
      <c r="DZ111" s="873"/>
    </row>
    <row r="112" spans="1:131" s="246" customFormat="1" ht="26.25" customHeight="1" x14ac:dyDescent="0.15">
      <c r="A112" s="997" t="s">
        <v>444</v>
      </c>
      <c r="B112" s="998"/>
      <c r="C112" s="828" t="s">
        <v>445</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439</v>
      </c>
      <c r="AB112" s="858"/>
      <c r="AC112" s="858"/>
      <c r="AD112" s="858"/>
      <c r="AE112" s="859"/>
      <c r="AF112" s="860" t="s">
        <v>439</v>
      </c>
      <c r="AG112" s="858"/>
      <c r="AH112" s="858"/>
      <c r="AI112" s="858"/>
      <c r="AJ112" s="859"/>
      <c r="AK112" s="860" t="s">
        <v>446</v>
      </c>
      <c r="AL112" s="858"/>
      <c r="AM112" s="858"/>
      <c r="AN112" s="858"/>
      <c r="AO112" s="859"/>
      <c r="AP112" s="905" t="s">
        <v>439</v>
      </c>
      <c r="AQ112" s="906"/>
      <c r="AR112" s="906"/>
      <c r="AS112" s="906"/>
      <c r="AT112" s="907"/>
      <c r="AU112" s="1017"/>
      <c r="AV112" s="1018"/>
      <c r="AW112" s="1018"/>
      <c r="AX112" s="1018"/>
      <c r="AY112" s="1018"/>
      <c r="AZ112" s="893" t="s">
        <v>447</v>
      </c>
      <c r="BA112" s="828"/>
      <c r="BB112" s="828"/>
      <c r="BC112" s="828"/>
      <c r="BD112" s="828"/>
      <c r="BE112" s="828"/>
      <c r="BF112" s="828"/>
      <c r="BG112" s="828"/>
      <c r="BH112" s="828"/>
      <c r="BI112" s="828"/>
      <c r="BJ112" s="828"/>
      <c r="BK112" s="828"/>
      <c r="BL112" s="828"/>
      <c r="BM112" s="828"/>
      <c r="BN112" s="828"/>
      <c r="BO112" s="828"/>
      <c r="BP112" s="829"/>
      <c r="BQ112" s="894">
        <v>41203598</v>
      </c>
      <c r="BR112" s="895"/>
      <c r="BS112" s="895"/>
      <c r="BT112" s="895"/>
      <c r="BU112" s="895"/>
      <c r="BV112" s="895">
        <v>38247745</v>
      </c>
      <c r="BW112" s="895"/>
      <c r="BX112" s="895"/>
      <c r="BY112" s="895"/>
      <c r="BZ112" s="895"/>
      <c r="CA112" s="895">
        <v>36244909</v>
      </c>
      <c r="CB112" s="895"/>
      <c r="CC112" s="895"/>
      <c r="CD112" s="895"/>
      <c r="CE112" s="895"/>
      <c r="CF112" s="956">
        <v>70.099999999999994</v>
      </c>
      <c r="CG112" s="957"/>
      <c r="CH112" s="957"/>
      <c r="CI112" s="957"/>
      <c r="CJ112" s="957"/>
      <c r="CK112" s="1012"/>
      <c r="CL112" s="899"/>
      <c r="CM112" s="902" t="s">
        <v>448</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439</v>
      </c>
      <c r="DH112" s="895"/>
      <c r="DI112" s="895"/>
      <c r="DJ112" s="895"/>
      <c r="DK112" s="895"/>
      <c r="DL112" s="895" t="s">
        <v>449</v>
      </c>
      <c r="DM112" s="895"/>
      <c r="DN112" s="895"/>
      <c r="DO112" s="895"/>
      <c r="DP112" s="895"/>
      <c r="DQ112" s="895" t="s">
        <v>449</v>
      </c>
      <c r="DR112" s="895"/>
      <c r="DS112" s="895"/>
      <c r="DT112" s="895"/>
      <c r="DU112" s="895"/>
      <c r="DV112" s="872" t="s">
        <v>439</v>
      </c>
      <c r="DW112" s="872"/>
      <c r="DX112" s="872"/>
      <c r="DY112" s="872"/>
      <c r="DZ112" s="873"/>
    </row>
    <row r="113" spans="1:130" s="246" customFormat="1" ht="26.25" customHeight="1" x14ac:dyDescent="0.15">
      <c r="A113" s="999"/>
      <c r="B113" s="1000"/>
      <c r="C113" s="828" t="s">
        <v>450</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3186649</v>
      </c>
      <c r="AB113" s="1004"/>
      <c r="AC113" s="1004"/>
      <c r="AD113" s="1004"/>
      <c r="AE113" s="1005"/>
      <c r="AF113" s="1006">
        <v>3199143</v>
      </c>
      <c r="AG113" s="1004"/>
      <c r="AH113" s="1004"/>
      <c r="AI113" s="1004"/>
      <c r="AJ113" s="1005"/>
      <c r="AK113" s="1006">
        <v>3046051</v>
      </c>
      <c r="AL113" s="1004"/>
      <c r="AM113" s="1004"/>
      <c r="AN113" s="1004"/>
      <c r="AO113" s="1005"/>
      <c r="AP113" s="1007">
        <v>5.9</v>
      </c>
      <c r="AQ113" s="1008"/>
      <c r="AR113" s="1008"/>
      <c r="AS113" s="1008"/>
      <c r="AT113" s="1009"/>
      <c r="AU113" s="1017"/>
      <c r="AV113" s="1018"/>
      <c r="AW113" s="1018"/>
      <c r="AX113" s="1018"/>
      <c r="AY113" s="1018"/>
      <c r="AZ113" s="893" t="s">
        <v>451</v>
      </c>
      <c r="BA113" s="828"/>
      <c r="BB113" s="828"/>
      <c r="BC113" s="828"/>
      <c r="BD113" s="828"/>
      <c r="BE113" s="828"/>
      <c r="BF113" s="828"/>
      <c r="BG113" s="828"/>
      <c r="BH113" s="828"/>
      <c r="BI113" s="828"/>
      <c r="BJ113" s="828"/>
      <c r="BK113" s="828"/>
      <c r="BL113" s="828"/>
      <c r="BM113" s="828"/>
      <c r="BN113" s="828"/>
      <c r="BO113" s="828"/>
      <c r="BP113" s="829"/>
      <c r="BQ113" s="894">
        <v>20570</v>
      </c>
      <c r="BR113" s="895"/>
      <c r="BS113" s="895"/>
      <c r="BT113" s="895"/>
      <c r="BU113" s="895"/>
      <c r="BV113" s="895">
        <v>16403</v>
      </c>
      <c r="BW113" s="895"/>
      <c r="BX113" s="895"/>
      <c r="BY113" s="895"/>
      <c r="BZ113" s="895"/>
      <c r="CA113" s="895">
        <v>33715</v>
      </c>
      <c r="CB113" s="895"/>
      <c r="CC113" s="895"/>
      <c r="CD113" s="895"/>
      <c r="CE113" s="895"/>
      <c r="CF113" s="956">
        <v>0.1</v>
      </c>
      <c r="CG113" s="957"/>
      <c r="CH113" s="957"/>
      <c r="CI113" s="957"/>
      <c r="CJ113" s="957"/>
      <c r="CK113" s="1012"/>
      <c r="CL113" s="899"/>
      <c r="CM113" s="902" t="s">
        <v>452</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v>59517</v>
      </c>
      <c r="DH113" s="858"/>
      <c r="DI113" s="858"/>
      <c r="DJ113" s="858"/>
      <c r="DK113" s="859"/>
      <c r="DL113" s="860">
        <v>48119</v>
      </c>
      <c r="DM113" s="858"/>
      <c r="DN113" s="858"/>
      <c r="DO113" s="858"/>
      <c r="DP113" s="859"/>
      <c r="DQ113" s="860">
        <v>36474</v>
      </c>
      <c r="DR113" s="858"/>
      <c r="DS113" s="858"/>
      <c r="DT113" s="858"/>
      <c r="DU113" s="859"/>
      <c r="DV113" s="905">
        <v>0.1</v>
      </c>
      <c r="DW113" s="906"/>
      <c r="DX113" s="906"/>
      <c r="DY113" s="906"/>
      <c r="DZ113" s="907"/>
    </row>
    <row r="114" spans="1:130" s="246" customFormat="1" ht="26.25" customHeight="1" x14ac:dyDescent="0.15">
      <c r="A114" s="999"/>
      <c r="B114" s="1000"/>
      <c r="C114" s="828" t="s">
        <v>453</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4209</v>
      </c>
      <c r="AB114" s="858"/>
      <c r="AC114" s="858"/>
      <c r="AD114" s="858"/>
      <c r="AE114" s="859"/>
      <c r="AF114" s="860">
        <v>4627</v>
      </c>
      <c r="AG114" s="858"/>
      <c r="AH114" s="858"/>
      <c r="AI114" s="858"/>
      <c r="AJ114" s="859"/>
      <c r="AK114" s="860">
        <v>4006</v>
      </c>
      <c r="AL114" s="858"/>
      <c r="AM114" s="858"/>
      <c r="AN114" s="858"/>
      <c r="AO114" s="859"/>
      <c r="AP114" s="905">
        <v>0</v>
      </c>
      <c r="AQ114" s="906"/>
      <c r="AR114" s="906"/>
      <c r="AS114" s="906"/>
      <c r="AT114" s="907"/>
      <c r="AU114" s="1017"/>
      <c r="AV114" s="1018"/>
      <c r="AW114" s="1018"/>
      <c r="AX114" s="1018"/>
      <c r="AY114" s="1018"/>
      <c r="AZ114" s="893" t="s">
        <v>454</v>
      </c>
      <c r="BA114" s="828"/>
      <c r="BB114" s="828"/>
      <c r="BC114" s="828"/>
      <c r="BD114" s="828"/>
      <c r="BE114" s="828"/>
      <c r="BF114" s="828"/>
      <c r="BG114" s="828"/>
      <c r="BH114" s="828"/>
      <c r="BI114" s="828"/>
      <c r="BJ114" s="828"/>
      <c r="BK114" s="828"/>
      <c r="BL114" s="828"/>
      <c r="BM114" s="828"/>
      <c r="BN114" s="828"/>
      <c r="BO114" s="828"/>
      <c r="BP114" s="829"/>
      <c r="BQ114" s="894">
        <v>9738582</v>
      </c>
      <c r="BR114" s="895"/>
      <c r="BS114" s="895"/>
      <c r="BT114" s="895"/>
      <c r="BU114" s="895"/>
      <c r="BV114" s="895">
        <v>9613831</v>
      </c>
      <c r="BW114" s="895"/>
      <c r="BX114" s="895"/>
      <c r="BY114" s="895"/>
      <c r="BZ114" s="895"/>
      <c r="CA114" s="895">
        <v>9109986</v>
      </c>
      <c r="CB114" s="895"/>
      <c r="CC114" s="895"/>
      <c r="CD114" s="895"/>
      <c r="CE114" s="895"/>
      <c r="CF114" s="956">
        <v>17.600000000000001</v>
      </c>
      <c r="CG114" s="957"/>
      <c r="CH114" s="957"/>
      <c r="CI114" s="957"/>
      <c r="CJ114" s="957"/>
      <c r="CK114" s="1012"/>
      <c r="CL114" s="899"/>
      <c r="CM114" s="902" t="s">
        <v>455</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439</v>
      </c>
      <c r="DH114" s="858"/>
      <c r="DI114" s="858"/>
      <c r="DJ114" s="858"/>
      <c r="DK114" s="859"/>
      <c r="DL114" s="860" t="s">
        <v>439</v>
      </c>
      <c r="DM114" s="858"/>
      <c r="DN114" s="858"/>
      <c r="DO114" s="858"/>
      <c r="DP114" s="859"/>
      <c r="DQ114" s="860" t="s">
        <v>449</v>
      </c>
      <c r="DR114" s="858"/>
      <c r="DS114" s="858"/>
      <c r="DT114" s="858"/>
      <c r="DU114" s="859"/>
      <c r="DV114" s="905" t="s">
        <v>439</v>
      </c>
      <c r="DW114" s="906"/>
      <c r="DX114" s="906"/>
      <c r="DY114" s="906"/>
      <c r="DZ114" s="907"/>
    </row>
    <row r="115" spans="1:130" s="246" customFormat="1" ht="26.25" customHeight="1" x14ac:dyDescent="0.15">
      <c r="A115" s="999"/>
      <c r="B115" s="1000"/>
      <c r="C115" s="828" t="s">
        <v>456</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v>58205</v>
      </c>
      <c r="AB115" s="1004"/>
      <c r="AC115" s="1004"/>
      <c r="AD115" s="1004"/>
      <c r="AE115" s="1005"/>
      <c r="AF115" s="1006">
        <v>66106</v>
      </c>
      <c r="AG115" s="1004"/>
      <c r="AH115" s="1004"/>
      <c r="AI115" s="1004"/>
      <c r="AJ115" s="1005"/>
      <c r="AK115" s="1006">
        <v>58259</v>
      </c>
      <c r="AL115" s="1004"/>
      <c r="AM115" s="1004"/>
      <c r="AN115" s="1004"/>
      <c r="AO115" s="1005"/>
      <c r="AP115" s="1007">
        <v>0.1</v>
      </c>
      <c r="AQ115" s="1008"/>
      <c r="AR115" s="1008"/>
      <c r="AS115" s="1008"/>
      <c r="AT115" s="1009"/>
      <c r="AU115" s="1017"/>
      <c r="AV115" s="1018"/>
      <c r="AW115" s="1018"/>
      <c r="AX115" s="1018"/>
      <c r="AY115" s="1018"/>
      <c r="AZ115" s="893" t="s">
        <v>457</v>
      </c>
      <c r="BA115" s="828"/>
      <c r="BB115" s="828"/>
      <c r="BC115" s="828"/>
      <c r="BD115" s="828"/>
      <c r="BE115" s="828"/>
      <c r="BF115" s="828"/>
      <c r="BG115" s="828"/>
      <c r="BH115" s="828"/>
      <c r="BI115" s="828"/>
      <c r="BJ115" s="828"/>
      <c r="BK115" s="828"/>
      <c r="BL115" s="828"/>
      <c r="BM115" s="828"/>
      <c r="BN115" s="828"/>
      <c r="BO115" s="828"/>
      <c r="BP115" s="829"/>
      <c r="BQ115" s="894">
        <v>9980039</v>
      </c>
      <c r="BR115" s="895"/>
      <c r="BS115" s="895"/>
      <c r="BT115" s="895"/>
      <c r="BU115" s="895"/>
      <c r="BV115" s="895">
        <v>8199981</v>
      </c>
      <c r="BW115" s="895"/>
      <c r="BX115" s="895"/>
      <c r="BY115" s="895"/>
      <c r="BZ115" s="895"/>
      <c r="CA115" s="895">
        <v>6752888</v>
      </c>
      <c r="CB115" s="895"/>
      <c r="CC115" s="895"/>
      <c r="CD115" s="895"/>
      <c r="CE115" s="895"/>
      <c r="CF115" s="956">
        <v>13.1</v>
      </c>
      <c r="CG115" s="957"/>
      <c r="CH115" s="957"/>
      <c r="CI115" s="957"/>
      <c r="CJ115" s="957"/>
      <c r="CK115" s="1012"/>
      <c r="CL115" s="899"/>
      <c r="CM115" s="893" t="s">
        <v>458</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439</v>
      </c>
      <c r="DH115" s="858"/>
      <c r="DI115" s="858"/>
      <c r="DJ115" s="858"/>
      <c r="DK115" s="859"/>
      <c r="DL115" s="860" t="s">
        <v>449</v>
      </c>
      <c r="DM115" s="858"/>
      <c r="DN115" s="858"/>
      <c r="DO115" s="858"/>
      <c r="DP115" s="859"/>
      <c r="DQ115" s="860" t="s">
        <v>449</v>
      </c>
      <c r="DR115" s="858"/>
      <c r="DS115" s="858"/>
      <c r="DT115" s="858"/>
      <c r="DU115" s="859"/>
      <c r="DV115" s="905" t="s">
        <v>449</v>
      </c>
      <c r="DW115" s="906"/>
      <c r="DX115" s="906"/>
      <c r="DY115" s="906"/>
      <c r="DZ115" s="907"/>
    </row>
    <row r="116" spans="1:130" s="246" customFormat="1" ht="26.25" customHeight="1" x14ac:dyDescent="0.15">
      <c r="A116" s="1001"/>
      <c r="B116" s="1002"/>
      <c r="C116" s="961" t="s">
        <v>459</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t="s">
        <v>439</v>
      </c>
      <c r="AB116" s="858"/>
      <c r="AC116" s="858"/>
      <c r="AD116" s="858"/>
      <c r="AE116" s="859"/>
      <c r="AF116" s="860" t="s">
        <v>449</v>
      </c>
      <c r="AG116" s="858"/>
      <c r="AH116" s="858"/>
      <c r="AI116" s="858"/>
      <c r="AJ116" s="859"/>
      <c r="AK116" s="860" t="s">
        <v>449</v>
      </c>
      <c r="AL116" s="858"/>
      <c r="AM116" s="858"/>
      <c r="AN116" s="858"/>
      <c r="AO116" s="859"/>
      <c r="AP116" s="905" t="s">
        <v>439</v>
      </c>
      <c r="AQ116" s="906"/>
      <c r="AR116" s="906"/>
      <c r="AS116" s="906"/>
      <c r="AT116" s="907"/>
      <c r="AU116" s="1017"/>
      <c r="AV116" s="1018"/>
      <c r="AW116" s="1018"/>
      <c r="AX116" s="1018"/>
      <c r="AY116" s="1018"/>
      <c r="AZ116" s="944" t="s">
        <v>460</v>
      </c>
      <c r="BA116" s="945"/>
      <c r="BB116" s="945"/>
      <c r="BC116" s="945"/>
      <c r="BD116" s="945"/>
      <c r="BE116" s="945"/>
      <c r="BF116" s="945"/>
      <c r="BG116" s="945"/>
      <c r="BH116" s="945"/>
      <c r="BI116" s="945"/>
      <c r="BJ116" s="945"/>
      <c r="BK116" s="945"/>
      <c r="BL116" s="945"/>
      <c r="BM116" s="945"/>
      <c r="BN116" s="945"/>
      <c r="BO116" s="945"/>
      <c r="BP116" s="946"/>
      <c r="BQ116" s="894" t="s">
        <v>449</v>
      </c>
      <c r="BR116" s="895"/>
      <c r="BS116" s="895"/>
      <c r="BT116" s="895"/>
      <c r="BU116" s="895"/>
      <c r="BV116" s="895" t="s">
        <v>439</v>
      </c>
      <c r="BW116" s="895"/>
      <c r="BX116" s="895"/>
      <c r="BY116" s="895"/>
      <c r="BZ116" s="895"/>
      <c r="CA116" s="895" t="s">
        <v>449</v>
      </c>
      <c r="CB116" s="895"/>
      <c r="CC116" s="895"/>
      <c r="CD116" s="895"/>
      <c r="CE116" s="895"/>
      <c r="CF116" s="956" t="s">
        <v>439</v>
      </c>
      <c r="CG116" s="957"/>
      <c r="CH116" s="957"/>
      <c r="CI116" s="957"/>
      <c r="CJ116" s="957"/>
      <c r="CK116" s="1012"/>
      <c r="CL116" s="899"/>
      <c r="CM116" s="902" t="s">
        <v>461</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439</v>
      </c>
      <c r="DH116" s="858"/>
      <c r="DI116" s="858"/>
      <c r="DJ116" s="858"/>
      <c r="DK116" s="859"/>
      <c r="DL116" s="860" t="s">
        <v>449</v>
      </c>
      <c r="DM116" s="858"/>
      <c r="DN116" s="858"/>
      <c r="DO116" s="858"/>
      <c r="DP116" s="859"/>
      <c r="DQ116" s="860" t="s">
        <v>446</v>
      </c>
      <c r="DR116" s="858"/>
      <c r="DS116" s="858"/>
      <c r="DT116" s="858"/>
      <c r="DU116" s="859"/>
      <c r="DV116" s="905" t="s">
        <v>449</v>
      </c>
      <c r="DW116" s="906"/>
      <c r="DX116" s="906"/>
      <c r="DY116" s="906"/>
      <c r="DZ116" s="907"/>
    </row>
    <row r="117" spans="1:130" s="246" customFormat="1" ht="26.25" customHeight="1" x14ac:dyDescent="0.15">
      <c r="A117" s="982" t="s">
        <v>189</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462</v>
      </c>
      <c r="Z117" s="984"/>
      <c r="AA117" s="989">
        <v>11433809</v>
      </c>
      <c r="AB117" s="990"/>
      <c r="AC117" s="990"/>
      <c r="AD117" s="990"/>
      <c r="AE117" s="991"/>
      <c r="AF117" s="992">
        <v>11312897</v>
      </c>
      <c r="AG117" s="990"/>
      <c r="AH117" s="990"/>
      <c r="AI117" s="990"/>
      <c r="AJ117" s="991"/>
      <c r="AK117" s="992">
        <v>11091858</v>
      </c>
      <c r="AL117" s="990"/>
      <c r="AM117" s="990"/>
      <c r="AN117" s="990"/>
      <c r="AO117" s="991"/>
      <c r="AP117" s="993"/>
      <c r="AQ117" s="994"/>
      <c r="AR117" s="994"/>
      <c r="AS117" s="994"/>
      <c r="AT117" s="995"/>
      <c r="AU117" s="1017"/>
      <c r="AV117" s="1018"/>
      <c r="AW117" s="1018"/>
      <c r="AX117" s="1018"/>
      <c r="AY117" s="1018"/>
      <c r="AZ117" s="944" t="s">
        <v>463</v>
      </c>
      <c r="BA117" s="945"/>
      <c r="BB117" s="945"/>
      <c r="BC117" s="945"/>
      <c r="BD117" s="945"/>
      <c r="BE117" s="945"/>
      <c r="BF117" s="945"/>
      <c r="BG117" s="945"/>
      <c r="BH117" s="945"/>
      <c r="BI117" s="945"/>
      <c r="BJ117" s="945"/>
      <c r="BK117" s="945"/>
      <c r="BL117" s="945"/>
      <c r="BM117" s="945"/>
      <c r="BN117" s="945"/>
      <c r="BO117" s="945"/>
      <c r="BP117" s="946"/>
      <c r="BQ117" s="894" t="s">
        <v>439</v>
      </c>
      <c r="BR117" s="895"/>
      <c r="BS117" s="895"/>
      <c r="BT117" s="895"/>
      <c r="BU117" s="895"/>
      <c r="BV117" s="895" t="s">
        <v>446</v>
      </c>
      <c r="BW117" s="895"/>
      <c r="BX117" s="895"/>
      <c r="BY117" s="895"/>
      <c r="BZ117" s="895"/>
      <c r="CA117" s="895" t="s">
        <v>439</v>
      </c>
      <c r="CB117" s="895"/>
      <c r="CC117" s="895"/>
      <c r="CD117" s="895"/>
      <c r="CE117" s="895"/>
      <c r="CF117" s="956" t="s">
        <v>439</v>
      </c>
      <c r="CG117" s="957"/>
      <c r="CH117" s="957"/>
      <c r="CI117" s="957"/>
      <c r="CJ117" s="957"/>
      <c r="CK117" s="1012"/>
      <c r="CL117" s="899"/>
      <c r="CM117" s="902" t="s">
        <v>464</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465</v>
      </c>
      <c r="DH117" s="858"/>
      <c r="DI117" s="858"/>
      <c r="DJ117" s="858"/>
      <c r="DK117" s="859"/>
      <c r="DL117" s="860" t="s">
        <v>465</v>
      </c>
      <c r="DM117" s="858"/>
      <c r="DN117" s="858"/>
      <c r="DO117" s="858"/>
      <c r="DP117" s="859"/>
      <c r="DQ117" s="860" t="s">
        <v>439</v>
      </c>
      <c r="DR117" s="858"/>
      <c r="DS117" s="858"/>
      <c r="DT117" s="858"/>
      <c r="DU117" s="859"/>
      <c r="DV117" s="905" t="s">
        <v>439</v>
      </c>
      <c r="DW117" s="906"/>
      <c r="DX117" s="906"/>
      <c r="DY117" s="906"/>
      <c r="DZ117" s="907"/>
    </row>
    <row r="118" spans="1:130" s="246" customFormat="1" ht="26.25" customHeight="1" x14ac:dyDescent="0.15">
      <c r="A118" s="982" t="s">
        <v>434</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432</v>
      </c>
      <c r="AB118" s="983"/>
      <c r="AC118" s="983"/>
      <c r="AD118" s="983"/>
      <c r="AE118" s="984"/>
      <c r="AF118" s="985" t="s">
        <v>305</v>
      </c>
      <c r="AG118" s="983"/>
      <c r="AH118" s="983"/>
      <c r="AI118" s="983"/>
      <c r="AJ118" s="984"/>
      <c r="AK118" s="985" t="s">
        <v>304</v>
      </c>
      <c r="AL118" s="983"/>
      <c r="AM118" s="983"/>
      <c r="AN118" s="983"/>
      <c r="AO118" s="984"/>
      <c r="AP118" s="986" t="s">
        <v>433</v>
      </c>
      <c r="AQ118" s="987"/>
      <c r="AR118" s="987"/>
      <c r="AS118" s="987"/>
      <c r="AT118" s="988"/>
      <c r="AU118" s="1017"/>
      <c r="AV118" s="1018"/>
      <c r="AW118" s="1018"/>
      <c r="AX118" s="1018"/>
      <c r="AY118" s="1018"/>
      <c r="AZ118" s="960" t="s">
        <v>466</v>
      </c>
      <c r="BA118" s="961"/>
      <c r="BB118" s="961"/>
      <c r="BC118" s="961"/>
      <c r="BD118" s="961"/>
      <c r="BE118" s="961"/>
      <c r="BF118" s="961"/>
      <c r="BG118" s="961"/>
      <c r="BH118" s="961"/>
      <c r="BI118" s="961"/>
      <c r="BJ118" s="961"/>
      <c r="BK118" s="961"/>
      <c r="BL118" s="961"/>
      <c r="BM118" s="961"/>
      <c r="BN118" s="961"/>
      <c r="BO118" s="961"/>
      <c r="BP118" s="962"/>
      <c r="BQ118" s="963" t="s">
        <v>446</v>
      </c>
      <c r="BR118" s="926"/>
      <c r="BS118" s="926"/>
      <c r="BT118" s="926"/>
      <c r="BU118" s="926"/>
      <c r="BV118" s="926" t="s">
        <v>465</v>
      </c>
      <c r="BW118" s="926"/>
      <c r="BX118" s="926"/>
      <c r="BY118" s="926"/>
      <c r="BZ118" s="926"/>
      <c r="CA118" s="926" t="s">
        <v>465</v>
      </c>
      <c r="CB118" s="926"/>
      <c r="CC118" s="926"/>
      <c r="CD118" s="926"/>
      <c r="CE118" s="926"/>
      <c r="CF118" s="956" t="s">
        <v>439</v>
      </c>
      <c r="CG118" s="957"/>
      <c r="CH118" s="957"/>
      <c r="CI118" s="957"/>
      <c r="CJ118" s="957"/>
      <c r="CK118" s="1012"/>
      <c r="CL118" s="899"/>
      <c r="CM118" s="902" t="s">
        <v>467</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439</v>
      </c>
      <c r="DH118" s="858"/>
      <c r="DI118" s="858"/>
      <c r="DJ118" s="858"/>
      <c r="DK118" s="859"/>
      <c r="DL118" s="860" t="s">
        <v>465</v>
      </c>
      <c r="DM118" s="858"/>
      <c r="DN118" s="858"/>
      <c r="DO118" s="858"/>
      <c r="DP118" s="859"/>
      <c r="DQ118" s="860" t="s">
        <v>446</v>
      </c>
      <c r="DR118" s="858"/>
      <c r="DS118" s="858"/>
      <c r="DT118" s="858"/>
      <c r="DU118" s="859"/>
      <c r="DV118" s="905" t="s">
        <v>446</v>
      </c>
      <c r="DW118" s="906"/>
      <c r="DX118" s="906"/>
      <c r="DY118" s="906"/>
      <c r="DZ118" s="907"/>
    </row>
    <row r="119" spans="1:130" s="246" customFormat="1" ht="26.25" customHeight="1" x14ac:dyDescent="0.15">
      <c r="A119" s="896" t="s">
        <v>437</v>
      </c>
      <c r="B119" s="897"/>
      <c r="C119" s="972" t="s">
        <v>438</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446</v>
      </c>
      <c r="AB119" s="976"/>
      <c r="AC119" s="976"/>
      <c r="AD119" s="976"/>
      <c r="AE119" s="977"/>
      <c r="AF119" s="978" t="s">
        <v>465</v>
      </c>
      <c r="AG119" s="976"/>
      <c r="AH119" s="976"/>
      <c r="AI119" s="976"/>
      <c r="AJ119" s="977"/>
      <c r="AK119" s="978" t="s">
        <v>446</v>
      </c>
      <c r="AL119" s="976"/>
      <c r="AM119" s="976"/>
      <c r="AN119" s="976"/>
      <c r="AO119" s="977"/>
      <c r="AP119" s="979" t="s">
        <v>446</v>
      </c>
      <c r="AQ119" s="980"/>
      <c r="AR119" s="980"/>
      <c r="AS119" s="980"/>
      <c r="AT119" s="981"/>
      <c r="AU119" s="1019"/>
      <c r="AV119" s="1020"/>
      <c r="AW119" s="1020"/>
      <c r="AX119" s="1020"/>
      <c r="AY119" s="1020"/>
      <c r="AZ119" s="277" t="s">
        <v>189</v>
      </c>
      <c r="BA119" s="277"/>
      <c r="BB119" s="277"/>
      <c r="BC119" s="277"/>
      <c r="BD119" s="277"/>
      <c r="BE119" s="277"/>
      <c r="BF119" s="277"/>
      <c r="BG119" s="277"/>
      <c r="BH119" s="277"/>
      <c r="BI119" s="277"/>
      <c r="BJ119" s="277"/>
      <c r="BK119" s="277"/>
      <c r="BL119" s="277"/>
      <c r="BM119" s="277"/>
      <c r="BN119" s="277"/>
      <c r="BO119" s="958" t="s">
        <v>468</v>
      </c>
      <c r="BP119" s="959"/>
      <c r="BQ119" s="963">
        <v>142680026</v>
      </c>
      <c r="BR119" s="926"/>
      <c r="BS119" s="926"/>
      <c r="BT119" s="926"/>
      <c r="BU119" s="926"/>
      <c r="BV119" s="926">
        <v>136788288</v>
      </c>
      <c r="BW119" s="926"/>
      <c r="BX119" s="926"/>
      <c r="BY119" s="926"/>
      <c r="BZ119" s="926"/>
      <c r="CA119" s="926">
        <v>132531767</v>
      </c>
      <c r="CB119" s="926"/>
      <c r="CC119" s="926"/>
      <c r="CD119" s="926"/>
      <c r="CE119" s="926"/>
      <c r="CF119" s="824"/>
      <c r="CG119" s="825"/>
      <c r="CH119" s="825"/>
      <c r="CI119" s="825"/>
      <c r="CJ119" s="915"/>
      <c r="CK119" s="1013"/>
      <c r="CL119" s="901"/>
      <c r="CM119" s="919" t="s">
        <v>469</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v>22925</v>
      </c>
      <c r="DH119" s="841"/>
      <c r="DI119" s="841"/>
      <c r="DJ119" s="841"/>
      <c r="DK119" s="842"/>
      <c r="DL119" s="843">
        <v>21393</v>
      </c>
      <c r="DM119" s="841"/>
      <c r="DN119" s="841"/>
      <c r="DO119" s="841"/>
      <c r="DP119" s="842"/>
      <c r="DQ119" s="843">
        <v>19826</v>
      </c>
      <c r="DR119" s="841"/>
      <c r="DS119" s="841"/>
      <c r="DT119" s="841"/>
      <c r="DU119" s="842"/>
      <c r="DV119" s="929">
        <v>0</v>
      </c>
      <c r="DW119" s="930"/>
      <c r="DX119" s="930"/>
      <c r="DY119" s="930"/>
      <c r="DZ119" s="931"/>
    </row>
    <row r="120" spans="1:130" s="246" customFormat="1" ht="26.25" customHeight="1" x14ac:dyDescent="0.15">
      <c r="A120" s="898"/>
      <c r="B120" s="899"/>
      <c r="C120" s="902" t="s">
        <v>443</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v>43637</v>
      </c>
      <c r="AB120" s="858"/>
      <c r="AC120" s="858"/>
      <c r="AD120" s="858"/>
      <c r="AE120" s="859"/>
      <c r="AF120" s="860">
        <v>51538</v>
      </c>
      <c r="AG120" s="858"/>
      <c r="AH120" s="858"/>
      <c r="AI120" s="858"/>
      <c r="AJ120" s="859"/>
      <c r="AK120" s="860">
        <v>43691</v>
      </c>
      <c r="AL120" s="858"/>
      <c r="AM120" s="858"/>
      <c r="AN120" s="858"/>
      <c r="AO120" s="859"/>
      <c r="AP120" s="905">
        <v>0.1</v>
      </c>
      <c r="AQ120" s="906"/>
      <c r="AR120" s="906"/>
      <c r="AS120" s="906"/>
      <c r="AT120" s="907"/>
      <c r="AU120" s="964" t="s">
        <v>470</v>
      </c>
      <c r="AV120" s="965"/>
      <c r="AW120" s="965"/>
      <c r="AX120" s="965"/>
      <c r="AY120" s="966"/>
      <c r="AZ120" s="941" t="s">
        <v>471</v>
      </c>
      <c r="BA120" s="886"/>
      <c r="BB120" s="886"/>
      <c r="BC120" s="886"/>
      <c r="BD120" s="886"/>
      <c r="BE120" s="886"/>
      <c r="BF120" s="886"/>
      <c r="BG120" s="886"/>
      <c r="BH120" s="886"/>
      <c r="BI120" s="886"/>
      <c r="BJ120" s="886"/>
      <c r="BK120" s="886"/>
      <c r="BL120" s="886"/>
      <c r="BM120" s="886"/>
      <c r="BN120" s="886"/>
      <c r="BO120" s="886"/>
      <c r="BP120" s="887"/>
      <c r="BQ120" s="942">
        <v>11428095</v>
      </c>
      <c r="BR120" s="923"/>
      <c r="BS120" s="923"/>
      <c r="BT120" s="923"/>
      <c r="BU120" s="923"/>
      <c r="BV120" s="923">
        <v>14051092</v>
      </c>
      <c r="BW120" s="923"/>
      <c r="BX120" s="923"/>
      <c r="BY120" s="923"/>
      <c r="BZ120" s="923"/>
      <c r="CA120" s="923">
        <v>16436040</v>
      </c>
      <c r="CB120" s="923"/>
      <c r="CC120" s="923"/>
      <c r="CD120" s="923"/>
      <c r="CE120" s="923"/>
      <c r="CF120" s="947">
        <v>31.8</v>
      </c>
      <c r="CG120" s="948"/>
      <c r="CH120" s="948"/>
      <c r="CI120" s="948"/>
      <c r="CJ120" s="948"/>
      <c r="CK120" s="949" t="s">
        <v>472</v>
      </c>
      <c r="CL120" s="933"/>
      <c r="CM120" s="933"/>
      <c r="CN120" s="933"/>
      <c r="CO120" s="934"/>
      <c r="CP120" s="953" t="s">
        <v>473</v>
      </c>
      <c r="CQ120" s="954"/>
      <c r="CR120" s="954"/>
      <c r="CS120" s="954"/>
      <c r="CT120" s="954"/>
      <c r="CU120" s="954"/>
      <c r="CV120" s="954"/>
      <c r="CW120" s="954"/>
      <c r="CX120" s="954"/>
      <c r="CY120" s="954"/>
      <c r="CZ120" s="954"/>
      <c r="DA120" s="954"/>
      <c r="DB120" s="954"/>
      <c r="DC120" s="954"/>
      <c r="DD120" s="954"/>
      <c r="DE120" s="954"/>
      <c r="DF120" s="955"/>
      <c r="DG120" s="942">
        <v>33257429</v>
      </c>
      <c r="DH120" s="923"/>
      <c r="DI120" s="923"/>
      <c r="DJ120" s="923"/>
      <c r="DK120" s="923"/>
      <c r="DL120" s="923">
        <v>31074706</v>
      </c>
      <c r="DM120" s="923"/>
      <c r="DN120" s="923"/>
      <c r="DO120" s="923"/>
      <c r="DP120" s="923"/>
      <c r="DQ120" s="923">
        <v>30124941</v>
      </c>
      <c r="DR120" s="923"/>
      <c r="DS120" s="923"/>
      <c r="DT120" s="923"/>
      <c r="DU120" s="923"/>
      <c r="DV120" s="924">
        <v>58.3</v>
      </c>
      <c r="DW120" s="924"/>
      <c r="DX120" s="924"/>
      <c r="DY120" s="924"/>
      <c r="DZ120" s="925"/>
    </row>
    <row r="121" spans="1:130" s="246" customFormat="1" ht="26.25" customHeight="1" x14ac:dyDescent="0.15">
      <c r="A121" s="898"/>
      <c r="B121" s="899"/>
      <c r="C121" s="944" t="s">
        <v>474</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v>12518</v>
      </c>
      <c r="AB121" s="858"/>
      <c r="AC121" s="858"/>
      <c r="AD121" s="858"/>
      <c r="AE121" s="859"/>
      <c r="AF121" s="860">
        <v>12518</v>
      </c>
      <c r="AG121" s="858"/>
      <c r="AH121" s="858"/>
      <c r="AI121" s="858"/>
      <c r="AJ121" s="859"/>
      <c r="AK121" s="860">
        <v>12518</v>
      </c>
      <c r="AL121" s="858"/>
      <c r="AM121" s="858"/>
      <c r="AN121" s="858"/>
      <c r="AO121" s="859"/>
      <c r="AP121" s="905">
        <v>0</v>
      </c>
      <c r="AQ121" s="906"/>
      <c r="AR121" s="906"/>
      <c r="AS121" s="906"/>
      <c r="AT121" s="907"/>
      <c r="AU121" s="967"/>
      <c r="AV121" s="968"/>
      <c r="AW121" s="968"/>
      <c r="AX121" s="968"/>
      <c r="AY121" s="969"/>
      <c r="AZ121" s="893" t="s">
        <v>475</v>
      </c>
      <c r="BA121" s="828"/>
      <c r="BB121" s="828"/>
      <c r="BC121" s="828"/>
      <c r="BD121" s="828"/>
      <c r="BE121" s="828"/>
      <c r="BF121" s="828"/>
      <c r="BG121" s="828"/>
      <c r="BH121" s="828"/>
      <c r="BI121" s="828"/>
      <c r="BJ121" s="828"/>
      <c r="BK121" s="828"/>
      <c r="BL121" s="828"/>
      <c r="BM121" s="828"/>
      <c r="BN121" s="828"/>
      <c r="BO121" s="828"/>
      <c r="BP121" s="829"/>
      <c r="BQ121" s="894">
        <v>34637701</v>
      </c>
      <c r="BR121" s="895"/>
      <c r="BS121" s="895"/>
      <c r="BT121" s="895"/>
      <c r="BU121" s="895"/>
      <c r="BV121" s="895">
        <v>32274305</v>
      </c>
      <c r="BW121" s="895"/>
      <c r="BX121" s="895"/>
      <c r="BY121" s="895"/>
      <c r="BZ121" s="895"/>
      <c r="CA121" s="895">
        <v>31919225</v>
      </c>
      <c r="CB121" s="895"/>
      <c r="CC121" s="895"/>
      <c r="CD121" s="895"/>
      <c r="CE121" s="895"/>
      <c r="CF121" s="956">
        <v>61.7</v>
      </c>
      <c r="CG121" s="957"/>
      <c r="CH121" s="957"/>
      <c r="CI121" s="957"/>
      <c r="CJ121" s="957"/>
      <c r="CK121" s="950"/>
      <c r="CL121" s="936"/>
      <c r="CM121" s="936"/>
      <c r="CN121" s="936"/>
      <c r="CO121" s="937"/>
      <c r="CP121" s="916" t="s">
        <v>476</v>
      </c>
      <c r="CQ121" s="917"/>
      <c r="CR121" s="917"/>
      <c r="CS121" s="917"/>
      <c r="CT121" s="917"/>
      <c r="CU121" s="917"/>
      <c r="CV121" s="917"/>
      <c r="CW121" s="917"/>
      <c r="CX121" s="917"/>
      <c r="CY121" s="917"/>
      <c r="CZ121" s="917"/>
      <c r="DA121" s="917"/>
      <c r="DB121" s="917"/>
      <c r="DC121" s="917"/>
      <c r="DD121" s="917"/>
      <c r="DE121" s="917"/>
      <c r="DF121" s="918"/>
      <c r="DG121" s="894">
        <v>7142857</v>
      </c>
      <c r="DH121" s="895"/>
      <c r="DI121" s="895"/>
      <c r="DJ121" s="895"/>
      <c r="DK121" s="895"/>
      <c r="DL121" s="895">
        <v>6431706</v>
      </c>
      <c r="DM121" s="895"/>
      <c r="DN121" s="895"/>
      <c r="DO121" s="895"/>
      <c r="DP121" s="895"/>
      <c r="DQ121" s="895">
        <v>5717275</v>
      </c>
      <c r="DR121" s="895"/>
      <c r="DS121" s="895"/>
      <c r="DT121" s="895"/>
      <c r="DU121" s="895"/>
      <c r="DV121" s="872">
        <v>11.1</v>
      </c>
      <c r="DW121" s="872"/>
      <c r="DX121" s="872"/>
      <c r="DY121" s="872"/>
      <c r="DZ121" s="873"/>
    </row>
    <row r="122" spans="1:130" s="246" customFormat="1" ht="26.25" customHeight="1" x14ac:dyDescent="0.15">
      <c r="A122" s="898"/>
      <c r="B122" s="899"/>
      <c r="C122" s="902" t="s">
        <v>455</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446</v>
      </c>
      <c r="AB122" s="858"/>
      <c r="AC122" s="858"/>
      <c r="AD122" s="858"/>
      <c r="AE122" s="859"/>
      <c r="AF122" s="860" t="s">
        <v>128</v>
      </c>
      <c r="AG122" s="858"/>
      <c r="AH122" s="858"/>
      <c r="AI122" s="858"/>
      <c r="AJ122" s="859"/>
      <c r="AK122" s="860" t="s">
        <v>439</v>
      </c>
      <c r="AL122" s="858"/>
      <c r="AM122" s="858"/>
      <c r="AN122" s="858"/>
      <c r="AO122" s="859"/>
      <c r="AP122" s="905" t="s">
        <v>128</v>
      </c>
      <c r="AQ122" s="906"/>
      <c r="AR122" s="906"/>
      <c r="AS122" s="906"/>
      <c r="AT122" s="907"/>
      <c r="AU122" s="967"/>
      <c r="AV122" s="968"/>
      <c r="AW122" s="968"/>
      <c r="AX122" s="968"/>
      <c r="AY122" s="969"/>
      <c r="AZ122" s="960" t="s">
        <v>477</v>
      </c>
      <c r="BA122" s="961"/>
      <c r="BB122" s="961"/>
      <c r="BC122" s="961"/>
      <c r="BD122" s="961"/>
      <c r="BE122" s="961"/>
      <c r="BF122" s="961"/>
      <c r="BG122" s="961"/>
      <c r="BH122" s="961"/>
      <c r="BI122" s="961"/>
      <c r="BJ122" s="961"/>
      <c r="BK122" s="961"/>
      <c r="BL122" s="961"/>
      <c r="BM122" s="961"/>
      <c r="BN122" s="961"/>
      <c r="BO122" s="961"/>
      <c r="BP122" s="962"/>
      <c r="BQ122" s="963">
        <v>69963914</v>
      </c>
      <c r="BR122" s="926"/>
      <c r="BS122" s="926"/>
      <c r="BT122" s="926"/>
      <c r="BU122" s="926"/>
      <c r="BV122" s="926">
        <v>67897062</v>
      </c>
      <c r="BW122" s="926"/>
      <c r="BX122" s="926"/>
      <c r="BY122" s="926"/>
      <c r="BZ122" s="926"/>
      <c r="CA122" s="926">
        <v>67006873</v>
      </c>
      <c r="CB122" s="926"/>
      <c r="CC122" s="926"/>
      <c r="CD122" s="926"/>
      <c r="CE122" s="926"/>
      <c r="CF122" s="927">
        <v>129.6</v>
      </c>
      <c r="CG122" s="928"/>
      <c r="CH122" s="928"/>
      <c r="CI122" s="928"/>
      <c r="CJ122" s="928"/>
      <c r="CK122" s="950"/>
      <c r="CL122" s="936"/>
      <c r="CM122" s="936"/>
      <c r="CN122" s="936"/>
      <c r="CO122" s="937"/>
      <c r="CP122" s="916" t="s">
        <v>478</v>
      </c>
      <c r="CQ122" s="917"/>
      <c r="CR122" s="917"/>
      <c r="CS122" s="917"/>
      <c r="CT122" s="917"/>
      <c r="CU122" s="917"/>
      <c r="CV122" s="917"/>
      <c r="CW122" s="917"/>
      <c r="CX122" s="917"/>
      <c r="CY122" s="917"/>
      <c r="CZ122" s="917"/>
      <c r="DA122" s="917"/>
      <c r="DB122" s="917"/>
      <c r="DC122" s="917"/>
      <c r="DD122" s="917"/>
      <c r="DE122" s="917"/>
      <c r="DF122" s="918"/>
      <c r="DG122" s="894">
        <v>803312</v>
      </c>
      <c r="DH122" s="895"/>
      <c r="DI122" s="895"/>
      <c r="DJ122" s="895"/>
      <c r="DK122" s="895"/>
      <c r="DL122" s="895">
        <v>603007</v>
      </c>
      <c r="DM122" s="895"/>
      <c r="DN122" s="895"/>
      <c r="DO122" s="895"/>
      <c r="DP122" s="895"/>
      <c r="DQ122" s="895">
        <v>402693</v>
      </c>
      <c r="DR122" s="895"/>
      <c r="DS122" s="895"/>
      <c r="DT122" s="895"/>
      <c r="DU122" s="895"/>
      <c r="DV122" s="872">
        <v>0.8</v>
      </c>
      <c r="DW122" s="872"/>
      <c r="DX122" s="872"/>
      <c r="DY122" s="872"/>
      <c r="DZ122" s="873"/>
    </row>
    <row r="123" spans="1:130" s="246" customFormat="1" ht="26.25" customHeight="1" x14ac:dyDescent="0.15">
      <c r="A123" s="898"/>
      <c r="B123" s="899"/>
      <c r="C123" s="902" t="s">
        <v>461</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446</v>
      </c>
      <c r="AB123" s="858"/>
      <c r="AC123" s="858"/>
      <c r="AD123" s="858"/>
      <c r="AE123" s="859"/>
      <c r="AF123" s="860" t="s">
        <v>446</v>
      </c>
      <c r="AG123" s="858"/>
      <c r="AH123" s="858"/>
      <c r="AI123" s="858"/>
      <c r="AJ123" s="859"/>
      <c r="AK123" s="860" t="s">
        <v>439</v>
      </c>
      <c r="AL123" s="858"/>
      <c r="AM123" s="858"/>
      <c r="AN123" s="858"/>
      <c r="AO123" s="859"/>
      <c r="AP123" s="905" t="s">
        <v>446</v>
      </c>
      <c r="AQ123" s="906"/>
      <c r="AR123" s="906"/>
      <c r="AS123" s="906"/>
      <c r="AT123" s="907"/>
      <c r="AU123" s="970"/>
      <c r="AV123" s="971"/>
      <c r="AW123" s="971"/>
      <c r="AX123" s="971"/>
      <c r="AY123" s="971"/>
      <c r="AZ123" s="277" t="s">
        <v>189</v>
      </c>
      <c r="BA123" s="277"/>
      <c r="BB123" s="277"/>
      <c r="BC123" s="277"/>
      <c r="BD123" s="277"/>
      <c r="BE123" s="277"/>
      <c r="BF123" s="277"/>
      <c r="BG123" s="277"/>
      <c r="BH123" s="277"/>
      <c r="BI123" s="277"/>
      <c r="BJ123" s="277"/>
      <c r="BK123" s="277"/>
      <c r="BL123" s="277"/>
      <c r="BM123" s="277"/>
      <c r="BN123" s="277"/>
      <c r="BO123" s="958" t="s">
        <v>479</v>
      </c>
      <c r="BP123" s="959"/>
      <c r="BQ123" s="913">
        <v>116029710</v>
      </c>
      <c r="BR123" s="914"/>
      <c r="BS123" s="914"/>
      <c r="BT123" s="914"/>
      <c r="BU123" s="914"/>
      <c r="BV123" s="914">
        <v>114222459</v>
      </c>
      <c r="BW123" s="914"/>
      <c r="BX123" s="914"/>
      <c r="BY123" s="914"/>
      <c r="BZ123" s="914"/>
      <c r="CA123" s="914">
        <v>115362138</v>
      </c>
      <c r="CB123" s="914"/>
      <c r="CC123" s="914"/>
      <c r="CD123" s="914"/>
      <c r="CE123" s="914"/>
      <c r="CF123" s="824"/>
      <c r="CG123" s="825"/>
      <c r="CH123" s="825"/>
      <c r="CI123" s="825"/>
      <c r="CJ123" s="915"/>
      <c r="CK123" s="950"/>
      <c r="CL123" s="936"/>
      <c r="CM123" s="936"/>
      <c r="CN123" s="936"/>
      <c r="CO123" s="937"/>
      <c r="CP123" s="916" t="s">
        <v>480</v>
      </c>
      <c r="CQ123" s="917"/>
      <c r="CR123" s="917"/>
      <c r="CS123" s="917"/>
      <c r="CT123" s="917"/>
      <c r="CU123" s="917"/>
      <c r="CV123" s="917"/>
      <c r="CW123" s="917"/>
      <c r="CX123" s="917"/>
      <c r="CY123" s="917"/>
      <c r="CZ123" s="917"/>
      <c r="DA123" s="917"/>
      <c r="DB123" s="917"/>
      <c r="DC123" s="917"/>
      <c r="DD123" s="917"/>
      <c r="DE123" s="917"/>
      <c r="DF123" s="918"/>
      <c r="DG123" s="857" t="s">
        <v>481</v>
      </c>
      <c r="DH123" s="858"/>
      <c r="DI123" s="858"/>
      <c r="DJ123" s="858"/>
      <c r="DK123" s="859"/>
      <c r="DL123" s="860" t="s">
        <v>481</v>
      </c>
      <c r="DM123" s="858"/>
      <c r="DN123" s="858"/>
      <c r="DO123" s="858"/>
      <c r="DP123" s="859"/>
      <c r="DQ123" s="860" t="s">
        <v>482</v>
      </c>
      <c r="DR123" s="858"/>
      <c r="DS123" s="858"/>
      <c r="DT123" s="858"/>
      <c r="DU123" s="859"/>
      <c r="DV123" s="905" t="s">
        <v>483</v>
      </c>
      <c r="DW123" s="906"/>
      <c r="DX123" s="906"/>
      <c r="DY123" s="906"/>
      <c r="DZ123" s="907"/>
    </row>
    <row r="124" spans="1:130" s="246" customFormat="1" ht="26.25" customHeight="1" thickBot="1" x14ac:dyDescent="0.2">
      <c r="A124" s="898"/>
      <c r="B124" s="899"/>
      <c r="C124" s="902" t="s">
        <v>464</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481</v>
      </c>
      <c r="AB124" s="858"/>
      <c r="AC124" s="858"/>
      <c r="AD124" s="858"/>
      <c r="AE124" s="859"/>
      <c r="AF124" s="860" t="s">
        <v>483</v>
      </c>
      <c r="AG124" s="858"/>
      <c r="AH124" s="858"/>
      <c r="AI124" s="858"/>
      <c r="AJ124" s="859"/>
      <c r="AK124" s="860" t="s">
        <v>481</v>
      </c>
      <c r="AL124" s="858"/>
      <c r="AM124" s="858"/>
      <c r="AN124" s="858"/>
      <c r="AO124" s="859"/>
      <c r="AP124" s="905" t="s">
        <v>482</v>
      </c>
      <c r="AQ124" s="906"/>
      <c r="AR124" s="906"/>
      <c r="AS124" s="906"/>
      <c r="AT124" s="907"/>
      <c r="AU124" s="908" t="s">
        <v>484</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v>53.5</v>
      </c>
      <c r="BR124" s="912"/>
      <c r="BS124" s="912"/>
      <c r="BT124" s="912"/>
      <c r="BU124" s="912"/>
      <c r="BV124" s="912">
        <v>44.5</v>
      </c>
      <c r="BW124" s="912"/>
      <c r="BX124" s="912"/>
      <c r="BY124" s="912"/>
      <c r="BZ124" s="912"/>
      <c r="CA124" s="912">
        <v>33.200000000000003</v>
      </c>
      <c r="CB124" s="912"/>
      <c r="CC124" s="912"/>
      <c r="CD124" s="912"/>
      <c r="CE124" s="912"/>
      <c r="CF124" s="802"/>
      <c r="CG124" s="803"/>
      <c r="CH124" s="803"/>
      <c r="CI124" s="803"/>
      <c r="CJ124" s="943"/>
      <c r="CK124" s="951"/>
      <c r="CL124" s="951"/>
      <c r="CM124" s="951"/>
      <c r="CN124" s="951"/>
      <c r="CO124" s="952"/>
      <c r="CP124" s="916" t="s">
        <v>485</v>
      </c>
      <c r="CQ124" s="917"/>
      <c r="CR124" s="917"/>
      <c r="CS124" s="917"/>
      <c r="CT124" s="917"/>
      <c r="CU124" s="917"/>
      <c r="CV124" s="917"/>
      <c r="CW124" s="917"/>
      <c r="CX124" s="917"/>
      <c r="CY124" s="917"/>
      <c r="CZ124" s="917"/>
      <c r="DA124" s="917"/>
      <c r="DB124" s="917"/>
      <c r="DC124" s="917"/>
      <c r="DD124" s="917"/>
      <c r="DE124" s="917"/>
      <c r="DF124" s="918"/>
      <c r="DG124" s="840" t="s">
        <v>482</v>
      </c>
      <c r="DH124" s="841"/>
      <c r="DI124" s="841"/>
      <c r="DJ124" s="841"/>
      <c r="DK124" s="842"/>
      <c r="DL124" s="843">
        <v>138326</v>
      </c>
      <c r="DM124" s="841"/>
      <c r="DN124" s="841"/>
      <c r="DO124" s="841"/>
      <c r="DP124" s="842"/>
      <c r="DQ124" s="843" t="s">
        <v>481</v>
      </c>
      <c r="DR124" s="841"/>
      <c r="DS124" s="841"/>
      <c r="DT124" s="841"/>
      <c r="DU124" s="842"/>
      <c r="DV124" s="929" t="s">
        <v>482</v>
      </c>
      <c r="DW124" s="930"/>
      <c r="DX124" s="930"/>
      <c r="DY124" s="930"/>
      <c r="DZ124" s="931"/>
    </row>
    <row r="125" spans="1:130" s="246" customFormat="1" ht="26.25" customHeight="1" x14ac:dyDescent="0.15">
      <c r="A125" s="898"/>
      <c r="B125" s="899"/>
      <c r="C125" s="902" t="s">
        <v>467</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482</v>
      </c>
      <c r="AB125" s="858"/>
      <c r="AC125" s="858"/>
      <c r="AD125" s="858"/>
      <c r="AE125" s="859"/>
      <c r="AF125" s="860" t="s">
        <v>481</v>
      </c>
      <c r="AG125" s="858"/>
      <c r="AH125" s="858"/>
      <c r="AI125" s="858"/>
      <c r="AJ125" s="859"/>
      <c r="AK125" s="860" t="s">
        <v>481</v>
      </c>
      <c r="AL125" s="858"/>
      <c r="AM125" s="858"/>
      <c r="AN125" s="858"/>
      <c r="AO125" s="859"/>
      <c r="AP125" s="905" t="s">
        <v>481</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486</v>
      </c>
      <c r="CL125" s="933"/>
      <c r="CM125" s="933"/>
      <c r="CN125" s="933"/>
      <c r="CO125" s="934"/>
      <c r="CP125" s="941" t="s">
        <v>487</v>
      </c>
      <c r="CQ125" s="886"/>
      <c r="CR125" s="886"/>
      <c r="CS125" s="886"/>
      <c r="CT125" s="886"/>
      <c r="CU125" s="886"/>
      <c r="CV125" s="886"/>
      <c r="CW125" s="886"/>
      <c r="CX125" s="886"/>
      <c r="CY125" s="886"/>
      <c r="CZ125" s="886"/>
      <c r="DA125" s="886"/>
      <c r="DB125" s="886"/>
      <c r="DC125" s="886"/>
      <c r="DD125" s="886"/>
      <c r="DE125" s="886"/>
      <c r="DF125" s="887"/>
      <c r="DG125" s="942" t="s">
        <v>481</v>
      </c>
      <c r="DH125" s="923"/>
      <c r="DI125" s="923"/>
      <c r="DJ125" s="923"/>
      <c r="DK125" s="923"/>
      <c r="DL125" s="923" t="s">
        <v>488</v>
      </c>
      <c r="DM125" s="923"/>
      <c r="DN125" s="923"/>
      <c r="DO125" s="923"/>
      <c r="DP125" s="923"/>
      <c r="DQ125" s="923" t="s">
        <v>482</v>
      </c>
      <c r="DR125" s="923"/>
      <c r="DS125" s="923"/>
      <c r="DT125" s="923"/>
      <c r="DU125" s="923"/>
      <c r="DV125" s="924" t="s">
        <v>481</v>
      </c>
      <c r="DW125" s="924"/>
      <c r="DX125" s="924"/>
      <c r="DY125" s="924"/>
      <c r="DZ125" s="925"/>
    </row>
    <row r="126" spans="1:130" s="246" customFormat="1" ht="26.25" customHeight="1" thickBot="1" x14ac:dyDescent="0.2">
      <c r="A126" s="898"/>
      <c r="B126" s="899"/>
      <c r="C126" s="902" t="s">
        <v>469</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v>2050</v>
      </c>
      <c r="AB126" s="858"/>
      <c r="AC126" s="858"/>
      <c r="AD126" s="858"/>
      <c r="AE126" s="859"/>
      <c r="AF126" s="860">
        <v>2050</v>
      </c>
      <c r="AG126" s="858"/>
      <c r="AH126" s="858"/>
      <c r="AI126" s="858"/>
      <c r="AJ126" s="859"/>
      <c r="AK126" s="860">
        <v>2050</v>
      </c>
      <c r="AL126" s="858"/>
      <c r="AM126" s="858"/>
      <c r="AN126" s="858"/>
      <c r="AO126" s="859"/>
      <c r="AP126" s="905">
        <v>0</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489</v>
      </c>
      <c r="CQ126" s="828"/>
      <c r="CR126" s="828"/>
      <c r="CS126" s="828"/>
      <c r="CT126" s="828"/>
      <c r="CU126" s="828"/>
      <c r="CV126" s="828"/>
      <c r="CW126" s="828"/>
      <c r="CX126" s="828"/>
      <c r="CY126" s="828"/>
      <c r="CZ126" s="828"/>
      <c r="DA126" s="828"/>
      <c r="DB126" s="828"/>
      <c r="DC126" s="828"/>
      <c r="DD126" s="828"/>
      <c r="DE126" s="828"/>
      <c r="DF126" s="829"/>
      <c r="DG126" s="894">
        <v>9980039</v>
      </c>
      <c r="DH126" s="895"/>
      <c r="DI126" s="895"/>
      <c r="DJ126" s="895"/>
      <c r="DK126" s="895"/>
      <c r="DL126" s="895">
        <v>8199981</v>
      </c>
      <c r="DM126" s="895"/>
      <c r="DN126" s="895"/>
      <c r="DO126" s="895"/>
      <c r="DP126" s="895"/>
      <c r="DQ126" s="895">
        <v>6752888</v>
      </c>
      <c r="DR126" s="895"/>
      <c r="DS126" s="895"/>
      <c r="DT126" s="895"/>
      <c r="DU126" s="895"/>
      <c r="DV126" s="872">
        <v>13.1</v>
      </c>
      <c r="DW126" s="872"/>
      <c r="DX126" s="872"/>
      <c r="DY126" s="872"/>
      <c r="DZ126" s="873"/>
    </row>
    <row r="127" spans="1:130" s="246" customFormat="1" ht="26.25" customHeight="1" x14ac:dyDescent="0.15">
      <c r="A127" s="900"/>
      <c r="B127" s="901"/>
      <c r="C127" s="919" t="s">
        <v>490</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t="s">
        <v>482</v>
      </c>
      <c r="AB127" s="858"/>
      <c r="AC127" s="858"/>
      <c r="AD127" s="858"/>
      <c r="AE127" s="859"/>
      <c r="AF127" s="860" t="s">
        <v>482</v>
      </c>
      <c r="AG127" s="858"/>
      <c r="AH127" s="858"/>
      <c r="AI127" s="858"/>
      <c r="AJ127" s="859"/>
      <c r="AK127" s="860" t="s">
        <v>449</v>
      </c>
      <c r="AL127" s="858"/>
      <c r="AM127" s="858"/>
      <c r="AN127" s="858"/>
      <c r="AO127" s="859"/>
      <c r="AP127" s="905" t="s">
        <v>482</v>
      </c>
      <c r="AQ127" s="906"/>
      <c r="AR127" s="906"/>
      <c r="AS127" s="906"/>
      <c r="AT127" s="907"/>
      <c r="AU127" s="282"/>
      <c r="AV127" s="282"/>
      <c r="AW127" s="282"/>
      <c r="AX127" s="922" t="s">
        <v>491</v>
      </c>
      <c r="AY127" s="890"/>
      <c r="AZ127" s="890"/>
      <c r="BA127" s="890"/>
      <c r="BB127" s="890"/>
      <c r="BC127" s="890"/>
      <c r="BD127" s="890"/>
      <c r="BE127" s="891"/>
      <c r="BF127" s="889" t="s">
        <v>492</v>
      </c>
      <c r="BG127" s="890"/>
      <c r="BH127" s="890"/>
      <c r="BI127" s="890"/>
      <c r="BJ127" s="890"/>
      <c r="BK127" s="890"/>
      <c r="BL127" s="891"/>
      <c r="BM127" s="889" t="s">
        <v>493</v>
      </c>
      <c r="BN127" s="890"/>
      <c r="BO127" s="890"/>
      <c r="BP127" s="890"/>
      <c r="BQ127" s="890"/>
      <c r="BR127" s="890"/>
      <c r="BS127" s="891"/>
      <c r="BT127" s="889" t="s">
        <v>494</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495</v>
      </c>
      <c r="CQ127" s="828"/>
      <c r="CR127" s="828"/>
      <c r="CS127" s="828"/>
      <c r="CT127" s="828"/>
      <c r="CU127" s="828"/>
      <c r="CV127" s="828"/>
      <c r="CW127" s="828"/>
      <c r="CX127" s="828"/>
      <c r="CY127" s="828"/>
      <c r="CZ127" s="828"/>
      <c r="DA127" s="828"/>
      <c r="DB127" s="828"/>
      <c r="DC127" s="828"/>
      <c r="DD127" s="828"/>
      <c r="DE127" s="828"/>
      <c r="DF127" s="829"/>
      <c r="DG127" s="894" t="s">
        <v>449</v>
      </c>
      <c r="DH127" s="895"/>
      <c r="DI127" s="895"/>
      <c r="DJ127" s="895"/>
      <c r="DK127" s="895"/>
      <c r="DL127" s="895" t="s">
        <v>482</v>
      </c>
      <c r="DM127" s="895"/>
      <c r="DN127" s="895"/>
      <c r="DO127" s="895"/>
      <c r="DP127" s="895"/>
      <c r="DQ127" s="895" t="s">
        <v>488</v>
      </c>
      <c r="DR127" s="895"/>
      <c r="DS127" s="895"/>
      <c r="DT127" s="895"/>
      <c r="DU127" s="895"/>
      <c r="DV127" s="872" t="s">
        <v>446</v>
      </c>
      <c r="DW127" s="872"/>
      <c r="DX127" s="872"/>
      <c r="DY127" s="872"/>
      <c r="DZ127" s="873"/>
    </row>
    <row r="128" spans="1:130" s="246" customFormat="1" ht="26.25" customHeight="1" thickBot="1" x14ac:dyDescent="0.2">
      <c r="A128" s="874" t="s">
        <v>496</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497</v>
      </c>
      <c r="X128" s="876"/>
      <c r="Y128" s="876"/>
      <c r="Z128" s="877"/>
      <c r="AA128" s="878">
        <v>2997254</v>
      </c>
      <c r="AB128" s="879"/>
      <c r="AC128" s="879"/>
      <c r="AD128" s="879"/>
      <c r="AE128" s="880"/>
      <c r="AF128" s="881">
        <v>2878559</v>
      </c>
      <c r="AG128" s="879"/>
      <c r="AH128" s="879"/>
      <c r="AI128" s="879"/>
      <c r="AJ128" s="880"/>
      <c r="AK128" s="881">
        <v>3097356</v>
      </c>
      <c r="AL128" s="879"/>
      <c r="AM128" s="879"/>
      <c r="AN128" s="879"/>
      <c r="AO128" s="880"/>
      <c r="AP128" s="882"/>
      <c r="AQ128" s="883"/>
      <c r="AR128" s="883"/>
      <c r="AS128" s="883"/>
      <c r="AT128" s="884"/>
      <c r="AU128" s="282"/>
      <c r="AV128" s="282"/>
      <c r="AW128" s="282"/>
      <c r="AX128" s="885" t="s">
        <v>498</v>
      </c>
      <c r="AY128" s="886"/>
      <c r="AZ128" s="886"/>
      <c r="BA128" s="886"/>
      <c r="BB128" s="886"/>
      <c r="BC128" s="886"/>
      <c r="BD128" s="886"/>
      <c r="BE128" s="887"/>
      <c r="BF128" s="864" t="s">
        <v>481</v>
      </c>
      <c r="BG128" s="865"/>
      <c r="BH128" s="865"/>
      <c r="BI128" s="865"/>
      <c r="BJ128" s="865"/>
      <c r="BK128" s="865"/>
      <c r="BL128" s="888"/>
      <c r="BM128" s="864">
        <v>11.25</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499</v>
      </c>
      <c r="CQ128" s="806"/>
      <c r="CR128" s="806"/>
      <c r="CS128" s="806"/>
      <c r="CT128" s="806"/>
      <c r="CU128" s="806"/>
      <c r="CV128" s="806"/>
      <c r="CW128" s="806"/>
      <c r="CX128" s="806"/>
      <c r="CY128" s="806"/>
      <c r="CZ128" s="806"/>
      <c r="DA128" s="806"/>
      <c r="DB128" s="806"/>
      <c r="DC128" s="806"/>
      <c r="DD128" s="806"/>
      <c r="DE128" s="806"/>
      <c r="DF128" s="807"/>
      <c r="DG128" s="868" t="s">
        <v>481</v>
      </c>
      <c r="DH128" s="869"/>
      <c r="DI128" s="869"/>
      <c r="DJ128" s="869"/>
      <c r="DK128" s="869"/>
      <c r="DL128" s="869" t="s">
        <v>482</v>
      </c>
      <c r="DM128" s="869"/>
      <c r="DN128" s="869"/>
      <c r="DO128" s="869"/>
      <c r="DP128" s="869"/>
      <c r="DQ128" s="869" t="s">
        <v>481</v>
      </c>
      <c r="DR128" s="869"/>
      <c r="DS128" s="869"/>
      <c r="DT128" s="869"/>
      <c r="DU128" s="869"/>
      <c r="DV128" s="870" t="s">
        <v>481</v>
      </c>
      <c r="DW128" s="870"/>
      <c r="DX128" s="870"/>
      <c r="DY128" s="870"/>
      <c r="DZ128" s="871"/>
    </row>
    <row r="129" spans="1:131" s="246" customFormat="1" ht="26.25" customHeight="1" x14ac:dyDescent="0.15">
      <c r="A129" s="852" t="s">
        <v>106</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500</v>
      </c>
      <c r="X129" s="855"/>
      <c r="Y129" s="855"/>
      <c r="Z129" s="856"/>
      <c r="AA129" s="857">
        <v>55970567</v>
      </c>
      <c r="AB129" s="858"/>
      <c r="AC129" s="858"/>
      <c r="AD129" s="858"/>
      <c r="AE129" s="859"/>
      <c r="AF129" s="860">
        <v>56868008</v>
      </c>
      <c r="AG129" s="858"/>
      <c r="AH129" s="858"/>
      <c r="AI129" s="858"/>
      <c r="AJ129" s="859"/>
      <c r="AK129" s="860">
        <v>57761848</v>
      </c>
      <c r="AL129" s="858"/>
      <c r="AM129" s="858"/>
      <c r="AN129" s="858"/>
      <c r="AO129" s="859"/>
      <c r="AP129" s="861"/>
      <c r="AQ129" s="862"/>
      <c r="AR129" s="862"/>
      <c r="AS129" s="862"/>
      <c r="AT129" s="863"/>
      <c r="AU129" s="284"/>
      <c r="AV129" s="284"/>
      <c r="AW129" s="284"/>
      <c r="AX129" s="827" t="s">
        <v>501</v>
      </c>
      <c r="AY129" s="828"/>
      <c r="AZ129" s="828"/>
      <c r="BA129" s="828"/>
      <c r="BB129" s="828"/>
      <c r="BC129" s="828"/>
      <c r="BD129" s="828"/>
      <c r="BE129" s="829"/>
      <c r="BF129" s="847" t="s">
        <v>482</v>
      </c>
      <c r="BG129" s="848"/>
      <c r="BH129" s="848"/>
      <c r="BI129" s="848"/>
      <c r="BJ129" s="848"/>
      <c r="BK129" s="848"/>
      <c r="BL129" s="849"/>
      <c r="BM129" s="847">
        <v>16.25</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52" t="s">
        <v>502</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503</v>
      </c>
      <c r="X130" s="855"/>
      <c r="Y130" s="855"/>
      <c r="Z130" s="856"/>
      <c r="AA130" s="857">
        <v>6208868</v>
      </c>
      <c r="AB130" s="858"/>
      <c r="AC130" s="858"/>
      <c r="AD130" s="858"/>
      <c r="AE130" s="859"/>
      <c r="AF130" s="860">
        <v>6188798</v>
      </c>
      <c r="AG130" s="858"/>
      <c r="AH130" s="858"/>
      <c r="AI130" s="858"/>
      <c r="AJ130" s="859"/>
      <c r="AK130" s="860">
        <v>6051982</v>
      </c>
      <c r="AL130" s="858"/>
      <c r="AM130" s="858"/>
      <c r="AN130" s="858"/>
      <c r="AO130" s="859"/>
      <c r="AP130" s="861"/>
      <c r="AQ130" s="862"/>
      <c r="AR130" s="862"/>
      <c r="AS130" s="862"/>
      <c r="AT130" s="863"/>
      <c r="AU130" s="284"/>
      <c r="AV130" s="284"/>
      <c r="AW130" s="284"/>
      <c r="AX130" s="827" t="s">
        <v>504</v>
      </c>
      <c r="AY130" s="828"/>
      <c r="AZ130" s="828"/>
      <c r="BA130" s="828"/>
      <c r="BB130" s="828"/>
      <c r="BC130" s="828"/>
      <c r="BD130" s="828"/>
      <c r="BE130" s="829"/>
      <c r="BF130" s="830">
        <v>4.2</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505</v>
      </c>
      <c r="X131" s="838"/>
      <c r="Y131" s="838"/>
      <c r="Z131" s="839"/>
      <c r="AA131" s="840">
        <v>49761699</v>
      </c>
      <c r="AB131" s="841"/>
      <c r="AC131" s="841"/>
      <c r="AD131" s="841"/>
      <c r="AE131" s="842"/>
      <c r="AF131" s="843">
        <v>50679210</v>
      </c>
      <c r="AG131" s="841"/>
      <c r="AH131" s="841"/>
      <c r="AI131" s="841"/>
      <c r="AJ131" s="842"/>
      <c r="AK131" s="843">
        <v>51709866</v>
      </c>
      <c r="AL131" s="841"/>
      <c r="AM131" s="841"/>
      <c r="AN131" s="841"/>
      <c r="AO131" s="842"/>
      <c r="AP131" s="844"/>
      <c r="AQ131" s="845"/>
      <c r="AR131" s="845"/>
      <c r="AS131" s="845"/>
      <c r="AT131" s="846"/>
      <c r="AU131" s="284"/>
      <c r="AV131" s="284"/>
      <c r="AW131" s="284"/>
      <c r="AX131" s="805" t="s">
        <v>506</v>
      </c>
      <c r="AY131" s="806"/>
      <c r="AZ131" s="806"/>
      <c r="BA131" s="806"/>
      <c r="BB131" s="806"/>
      <c r="BC131" s="806"/>
      <c r="BD131" s="806"/>
      <c r="BE131" s="807"/>
      <c r="BF131" s="808">
        <v>33.200000000000003</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814" t="s">
        <v>507</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508</v>
      </c>
      <c r="W132" s="818"/>
      <c r="X132" s="818"/>
      <c r="Y132" s="818"/>
      <c r="Z132" s="819"/>
      <c r="AA132" s="820">
        <v>4.4767100900000001</v>
      </c>
      <c r="AB132" s="821"/>
      <c r="AC132" s="821"/>
      <c r="AD132" s="821"/>
      <c r="AE132" s="822"/>
      <c r="AF132" s="823">
        <v>4.4308899049999999</v>
      </c>
      <c r="AG132" s="821"/>
      <c r="AH132" s="821"/>
      <c r="AI132" s="821"/>
      <c r="AJ132" s="822"/>
      <c r="AK132" s="823">
        <v>3.756575196</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509</v>
      </c>
      <c r="W133" s="797"/>
      <c r="X133" s="797"/>
      <c r="Y133" s="797"/>
      <c r="Z133" s="798"/>
      <c r="AA133" s="799">
        <v>5.3</v>
      </c>
      <c r="AB133" s="800"/>
      <c r="AC133" s="800"/>
      <c r="AD133" s="800"/>
      <c r="AE133" s="801"/>
      <c r="AF133" s="799">
        <v>4.5999999999999996</v>
      </c>
      <c r="AG133" s="800"/>
      <c r="AH133" s="800"/>
      <c r="AI133" s="800"/>
      <c r="AJ133" s="801"/>
      <c r="AK133" s="799">
        <v>4.2</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3CA37DgTvJv3zrcz0wb1dJxsvKXpMnpD0/2H6zAjtIUl1t5pn+Grnl05oIdmzqZdHXv8hpgiCrWOpCO1gLrOqA==" saltValue="qamAF0PFPGWSIhfb0Zi3V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zoomScale="60" zoomScaleNormal="85"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510</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CABrNP+rOVuc2EpExwqMW09GA86lY8EeV984w8AA3QaO7EAeGymHo8/KyPHFsJ28oRecB5vdcFTbrdShNjdUHw==" saltValue="52skASYYXNzLMk9Brq0HT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zoomScale="70" zoomScaleNormal="7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SsXsxKXtvLqQXdezLcjzYfO5BR0tHo6EgqZOrf1Z0IfhzlyzKFqCBbqD97jz+oj931CTduhhc8y83Vv3StVyPQ==" saltValue="MzcB1Ep/ryirclnBT/xEf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zoomScale="60"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511</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512</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513</v>
      </c>
      <c r="AP7" s="303"/>
      <c r="AQ7" s="304" t="s">
        <v>514</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515</v>
      </c>
      <c r="AQ8" s="310" t="s">
        <v>516</v>
      </c>
      <c r="AR8" s="311" t="s">
        <v>517</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6" t="s">
        <v>518</v>
      </c>
      <c r="AL9" s="1227"/>
      <c r="AM9" s="1227"/>
      <c r="AN9" s="1228"/>
      <c r="AO9" s="312">
        <v>14007235</v>
      </c>
      <c r="AP9" s="312">
        <v>44894</v>
      </c>
      <c r="AQ9" s="313">
        <v>56485</v>
      </c>
      <c r="AR9" s="314">
        <v>-20.5</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6" t="s">
        <v>519</v>
      </c>
      <c r="AL10" s="1227"/>
      <c r="AM10" s="1227"/>
      <c r="AN10" s="1228"/>
      <c r="AO10" s="315">
        <v>1084816</v>
      </c>
      <c r="AP10" s="315">
        <v>3477</v>
      </c>
      <c r="AQ10" s="316">
        <v>3940</v>
      </c>
      <c r="AR10" s="317">
        <v>-11.8</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6" t="s">
        <v>520</v>
      </c>
      <c r="AL11" s="1227"/>
      <c r="AM11" s="1227"/>
      <c r="AN11" s="1228"/>
      <c r="AO11" s="315">
        <v>73394</v>
      </c>
      <c r="AP11" s="315">
        <v>235</v>
      </c>
      <c r="AQ11" s="316">
        <v>2339</v>
      </c>
      <c r="AR11" s="317">
        <v>-90</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6" t="s">
        <v>521</v>
      </c>
      <c r="AL12" s="1227"/>
      <c r="AM12" s="1227"/>
      <c r="AN12" s="1228"/>
      <c r="AO12" s="315">
        <v>383753</v>
      </c>
      <c r="AP12" s="315">
        <v>1230</v>
      </c>
      <c r="AQ12" s="316">
        <v>1531</v>
      </c>
      <c r="AR12" s="317">
        <v>-19.7</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6" t="s">
        <v>522</v>
      </c>
      <c r="AL13" s="1227"/>
      <c r="AM13" s="1227"/>
      <c r="AN13" s="1228"/>
      <c r="AO13" s="315" t="s">
        <v>523</v>
      </c>
      <c r="AP13" s="315" t="s">
        <v>523</v>
      </c>
      <c r="AQ13" s="316">
        <v>56</v>
      </c>
      <c r="AR13" s="317" t="s">
        <v>523</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6" t="s">
        <v>524</v>
      </c>
      <c r="AL14" s="1227"/>
      <c r="AM14" s="1227"/>
      <c r="AN14" s="1228"/>
      <c r="AO14" s="315">
        <v>367487</v>
      </c>
      <c r="AP14" s="315">
        <v>1178</v>
      </c>
      <c r="AQ14" s="316">
        <v>1684</v>
      </c>
      <c r="AR14" s="317">
        <v>-30</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6" t="s">
        <v>525</v>
      </c>
      <c r="AL15" s="1227"/>
      <c r="AM15" s="1227"/>
      <c r="AN15" s="1228"/>
      <c r="AO15" s="315">
        <v>542257</v>
      </c>
      <c r="AP15" s="315">
        <v>1738</v>
      </c>
      <c r="AQ15" s="316">
        <v>1307</v>
      </c>
      <c r="AR15" s="317">
        <v>33</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9" t="s">
        <v>526</v>
      </c>
      <c r="AL16" s="1230"/>
      <c r="AM16" s="1230"/>
      <c r="AN16" s="1231"/>
      <c r="AO16" s="315">
        <v>-1120209</v>
      </c>
      <c r="AP16" s="315">
        <v>-3590</v>
      </c>
      <c r="AQ16" s="316">
        <v>-4039</v>
      </c>
      <c r="AR16" s="317">
        <v>-11.1</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9" t="s">
        <v>189</v>
      </c>
      <c r="AL17" s="1230"/>
      <c r="AM17" s="1230"/>
      <c r="AN17" s="1231"/>
      <c r="AO17" s="315">
        <v>15338733</v>
      </c>
      <c r="AP17" s="315">
        <v>49162</v>
      </c>
      <c r="AQ17" s="316">
        <v>63303</v>
      </c>
      <c r="AR17" s="317">
        <v>-22.3</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527</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528</v>
      </c>
      <c r="AP20" s="323" t="s">
        <v>529</v>
      </c>
      <c r="AQ20" s="324" t="s">
        <v>530</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3" t="s">
        <v>531</v>
      </c>
      <c r="AL21" s="1224"/>
      <c r="AM21" s="1224"/>
      <c r="AN21" s="1225"/>
      <c r="AO21" s="327">
        <v>5.85</v>
      </c>
      <c r="AP21" s="328">
        <v>6.31</v>
      </c>
      <c r="AQ21" s="329">
        <v>-0.46</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3" t="s">
        <v>532</v>
      </c>
      <c r="AL22" s="1224"/>
      <c r="AM22" s="1224"/>
      <c r="AN22" s="1225"/>
      <c r="AO22" s="332">
        <v>101.3</v>
      </c>
      <c r="AP22" s="333">
        <v>99.9</v>
      </c>
      <c r="AQ22" s="334">
        <v>1.4</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533</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534</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535</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513</v>
      </c>
      <c r="AP30" s="303"/>
      <c r="AQ30" s="304" t="s">
        <v>514</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515</v>
      </c>
      <c r="AQ31" s="310" t="s">
        <v>516</v>
      </c>
      <c r="AR31" s="311" t="s">
        <v>517</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4" t="s">
        <v>536</v>
      </c>
      <c r="AL32" s="1215"/>
      <c r="AM32" s="1215"/>
      <c r="AN32" s="1216"/>
      <c r="AO32" s="342">
        <v>7983542</v>
      </c>
      <c r="AP32" s="342">
        <v>25588</v>
      </c>
      <c r="AQ32" s="343">
        <v>29657</v>
      </c>
      <c r="AR32" s="344">
        <v>-13.7</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4" t="s">
        <v>537</v>
      </c>
      <c r="AL33" s="1215"/>
      <c r="AM33" s="1215"/>
      <c r="AN33" s="1216"/>
      <c r="AO33" s="342" t="s">
        <v>523</v>
      </c>
      <c r="AP33" s="342" t="s">
        <v>523</v>
      </c>
      <c r="AQ33" s="343">
        <v>0</v>
      </c>
      <c r="AR33" s="344" t="s">
        <v>523</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4" t="s">
        <v>538</v>
      </c>
      <c r="AL34" s="1215"/>
      <c r="AM34" s="1215"/>
      <c r="AN34" s="1216"/>
      <c r="AO34" s="342" t="s">
        <v>523</v>
      </c>
      <c r="AP34" s="342" t="s">
        <v>523</v>
      </c>
      <c r="AQ34" s="343">
        <v>34</v>
      </c>
      <c r="AR34" s="344" t="s">
        <v>523</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4" t="s">
        <v>539</v>
      </c>
      <c r="AL35" s="1215"/>
      <c r="AM35" s="1215"/>
      <c r="AN35" s="1216"/>
      <c r="AO35" s="342">
        <v>3046051</v>
      </c>
      <c r="AP35" s="342">
        <v>9763</v>
      </c>
      <c r="AQ35" s="343">
        <v>9943</v>
      </c>
      <c r="AR35" s="344">
        <v>-1.8</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4" t="s">
        <v>540</v>
      </c>
      <c r="AL36" s="1215"/>
      <c r="AM36" s="1215"/>
      <c r="AN36" s="1216"/>
      <c r="AO36" s="342">
        <v>4006</v>
      </c>
      <c r="AP36" s="342">
        <v>13</v>
      </c>
      <c r="AQ36" s="343">
        <v>489</v>
      </c>
      <c r="AR36" s="344">
        <v>-97.3</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4" t="s">
        <v>541</v>
      </c>
      <c r="AL37" s="1215"/>
      <c r="AM37" s="1215"/>
      <c r="AN37" s="1216"/>
      <c r="AO37" s="342">
        <v>58259</v>
      </c>
      <c r="AP37" s="342">
        <v>187</v>
      </c>
      <c r="AQ37" s="343">
        <v>748</v>
      </c>
      <c r="AR37" s="344">
        <v>-75</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7" t="s">
        <v>542</v>
      </c>
      <c r="AL38" s="1218"/>
      <c r="AM38" s="1218"/>
      <c r="AN38" s="1219"/>
      <c r="AO38" s="345" t="s">
        <v>523</v>
      </c>
      <c r="AP38" s="345" t="s">
        <v>523</v>
      </c>
      <c r="AQ38" s="346">
        <v>0</v>
      </c>
      <c r="AR38" s="334" t="s">
        <v>523</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7" t="s">
        <v>543</v>
      </c>
      <c r="AL39" s="1218"/>
      <c r="AM39" s="1218"/>
      <c r="AN39" s="1219"/>
      <c r="AO39" s="342">
        <v>-3097356</v>
      </c>
      <c r="AP39" s="342">
        <v>-9927</v>
      </c>
      <c r="AQ39" s="343">
        <v>-7534</v>
      </c>
      <c r="AR39" s="344">
        <v>31.8</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4" t="s">
        <v>544</v>
      </c>
      <c r="AL40" s="1215"/>
      <c r="AM40" s="1215"/>
      <c r="AN40" s="1216"/>
      <c r="AO40" s="342">
        <v>-6051982</v>
      </c>
      <c r="AP40" s="342">
        <v>-19397</v>
      </c>
      <c r="AQ40" s="343">
        <v>-26610</v>
      </c>
      <c r="AR40" s="344">
        <v>-27.1</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0" t="s">
        <v>299</v>
      </c>
      <c r="AL41" s="1221"/>
      <c r="AM41" s="1221"/>
      <c r="AN41" s="1222"/>
      <c r="AO41" s="342">
        <v>1942520</v>
      </c>
      <c r="AP41" s="342">
        <v>6226</v>
      </c>
      <c r="AQ41" s="343">
        <v>6727</v>
      </c>
      <c r="AR41" s="344">
        <v>-7.4</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545</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546</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547</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7" t="s">
        <v>513</v>
      </c>
      <c r="AN49" s="1209" t="s">
        <v>548</v>
      </c>
      <c r="AO49" s="1210"/>
      <c r="AP49" s="1210"/>
      <c r="AQ49" s="1210"/>
      <c r="AR49" s="1211"/>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8"/>
      <c r="AN50" s="358" t="s">
        <v>549</v>
      </c>
      <c r="AO50" s="359" t="s">
        <v>550</v>
      </c>
      <c r="AP50" s="360" t="s">
        <v>551</v>
      </c>
      <c r="AQ50" s="361" t="s">
        <v>552</v>
      </c>
      <c r="AR50" s="362" t="s">
        <v>553</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554</v>
      </c>
      <c r="AL51" s="355"/>
      <c r="AM51" s="363">
        <v>9886002</v>
      </c>
      <c r="AN51" s="364">
        <v>31839</v>
      </c>
      <c r="AO51" s="365">
        <v>-28.3</v>
      </c>
      <c r="AP51" s="366">
        <v>41862</v>
      </c>
      <c r="AQ51" s="367">
        <v>1.5</v>
      </c>
      <c r="AR51" s="368">
        <v>-29.8</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555</v>
      </c>
      <c r="AM52" s="371">
        <v>7021796</v>
      </c>
      <c r="AN52" s="372">
        <v>22615</v>
      </c>
      <c r="AO52" s="373">
        <v>-25</v>
      </c>
      <c r="AP52" s="374">
        <v>23710</v>
      </c>
      <c r="AQ52" s="375">
        <v>7.4</v>
      </c>
      <c r="AR52" s="376">
        <v>-32.4</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556</v>
      </c>
      <c r="AL53" s="355"/>
      <c r="AM53" s="363">
        <v>12450263</v>
      </c>
      <c r="AN53" s="364">
        <v>39991</v>
      </c>
      <c r="AO53" s="365">
        <v>25.6</v>
      </c>
      <c r="AP53" s="366">
        <v>43554</v>
      </c>
      <c r="AQ53" s="367">
        <v>4</v>
      </c>
      <c r="AR53" s="368">
        <v>21.6</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555</v>
      </c>
      <c r="AM54" s="371">
        <v>8024722</v>
      </c>
      <c r="AN54" s="372">
        <v>25776</v>
      </c>
      <c r="AO54" s="373">
        <v>14</v>
      </c>
      <c r="AP54" s="374">
        <v>24811</v>
      </c>
      <c r="AQ54" s="375">
        <v>4.5999999999999996</v>
      </c>
      <c r="AR54" s="376">
        <v>9.4</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557</v>
      </c>
      <c r="AL55" s="355"/>
      <c r="AM55" s="363">
        <v>15073862</v>
      </c>
      <c r="AN55" s="364">
        <v>48359</v>
      </c>
      <c r="AO55" s="365">
        <v>20.9</v>
      </c>
      <c r="AP55" s="366">
        <v>42581</v>
      </c>
      <c r="AQ55" s="367">
        <v>-2.2000000000000002</v>
      </c>
      <c r="AR55" s="368">
        <v>23.1</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555</v>
      </c>
      <c r="AM56" s="371">
        <v>7831638</v>
      </c>
      <c r="AN56" s="372">
        <v>25125</v>
      </c>
      <c r="AO56" s="373">
        <v>-2.5</v>
      </c>
      <c r="AP56" s="374">
        <v>24354</v>
      </c>
      <c r="AQ56" s="375">
        <v>-1.8</v>
      </c>
      <c r="AR56" s="376">
        <v>-0.7</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558</v>
      </c>
      <c r="AL57" s="355"/>
      <c r="AM57" s="363">
        <v>11606280</v>
      </c>
      <c r="AN57" s="364">
        <v>37246</v>
      </c>
      <c r="AO57" s="365">
        <v>-23</v>
      </c>
      <c r="AP57" s="366">
        <v>45426</v>
      </c>
      <c r="AQ57" s="367">
        <v>6.7</v>
      </c>
      <c r="AR57" s="368">
        <v>-29.7</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555</v>
      </c>
      <c r="AM58" s="371">
        <v>8134652</v>
      </c>
      <c r="AN58" s="372">
        <v>26105</v>
      </c>
      <c r="AO58" s="373">
        <v>3.9</v>
      </c>
      <c r="AP58" s="374">
        <v>24508</v>
      </c>
      <c r="AQ58" s="375">
        <v>0.6</v>
      </c>
      <c r="AR58" s="376">
        <v>3.3</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559</v>
      </c>
      <c r="AL59" s="355"/>
      <c r="AM59" s="363">
        <v>10651491</v>
      </c>
      <c r="AN59" s="364">
        <v>34139</v>
      </c>
      <c r="AO59" s="365">
        <v>-8.3000000000000007</v>
      </c>
      <c r="AP59" s="366">
        <v>45022</v>
      </c>
      <c r="AQ59" s="367">
        <v>-0.9</v>
      </c>
      <c r="AR59" s="368">
        <v>-7.4</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555</v>
      </c>
      <c r="AM60" s="371">
        <v>7588653</v>
      </c>
      <c r="AN60" s="372">
        <v>24322</v>
      </c>
      <c r="AO60" s="373">
        <v>-6.8</v>
      </c>
      <c r="AP60" s="374">
        <v>25247</v>
      </c>
      <c r="AQ60" s="375">
        <v>3</v>
      </c>
      <c r="AR60" s="376">
        <v>-9.8000000000000007</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560</v>
      </c>
      <c r="AL61" s="377"/>
      <c r="AM61" s="378">
        <v>11933580</v>
      </c>
      <c r="AN61" s="379">
        <v>38315</v>
      </c>
      <c r="AO61" s="380">
        <v>-2.6</v>
      </c>
      <c r="AP61" s="381">
        <v>43689</v>
      </c>
      <c r="AQ61" s="382">
        <v>1.8</v>
      </c>
      <c r="AR61" s="368">
        <v>-4.4000000000000004</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555</v>
      </c>
      <c r="AM62" s="371">
        <v>7720292</v>
      </c>
      <c r="AN62" s="372">
        <v>24789</v>
      </c>
      <c r="AO62" s="373">
        <v>-3.3</v>
      </c>
      <c r="AP62" s="374">
        <v>24526</v>
      </c>
      <c r="AQ62" s="375">
        <v>2.8</v>
      </c>
      <c r="AR62" s="376">
        <v>-6.1</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f68ZXrhnY0GFRehwrn2xe8y6AiO8bXfCNMqd/4G0px7zDYIOn4uicXeKXfjJZkKaND6MKCDZ4cdCGEhPCcT/ug==" saltValue="82DhoXKID5TIXVpnJzsBf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70" zoomScaleNormal="7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562</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7QGosiBY8obwH/RmczV7H5sxwAFt9sS9rCXrXBtFoEAbxFtS22jSkpObZVR/qX5znevdOzCYvWU9U72JpyjiNA==" saltValue="7TVUAqDkVU84+0aWJM///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zoomScale="70" zoomScaleNormal="7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563</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5WtJ7FZlPpXUg4H7GMcGdORLOJj1uibRStX26ndeVKt5gp2Whsc+VYn7MaRYLitywrLAD3sWDbW69Y9IFGZ67g==" saltValue="poC0r5R7eRJdsS8EeVk1e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50" zoomScaleNormal="5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564</v>
      </c>
      <c r="G46" s="8" t="s">
        <v>565</v>
      </c>
      <c r="H46" s="8" t="s">
        <v>566</v>
      </c>
      <c r="I46" s="8" t="s">
        <v>567</v>
      </c>
      <c r="J46" s="9" t="s">
        <v>568</v>
      </c>
    </row>
    <row r="47" spans="2:10" ht="57.75" customHeight="1" x14ac:dyDescent="0.15">
      <c r="B47" s="10"/>
      <c r="C47" s="1232" t="s">
        <v>3</v>
      </c>
      <c r="D47" s="1232"/>
      <c r="E47" s="1233"/>
      <c r="F47" s="11">
        <v>9.16</v>
      </c>
      <c r="G47" s="12">
        <v>10.199999999999999</v>
      </c>
      <c r="H47" s="12">
        <v>11.64</v>
      </c>
      <c r="I47" s="12">
        <v>13.52</v>
      </c>
      <c r="J47" s="13">
        <v>15.19</v>
      </c>
    </row>
    <row r="48" spans="2:10" ht="57.75" customHeight="1" x14ac:dyDescent="0.15">
      <c r="B48" s="14"/>
      <c r="C48" s="1234" t="s">
        <v>4</v>
      </c>
      <c r="D48" s="1234"/>
      <c r="E48" s="1235"/>
      <c r="F48" s="15">
        <v>4.66</v>
      </c>
      <c r="G48" s="16">
        <v>5.41</v>
      </c>
      <c r="H48" s="16">
        <v>4.1399999999999997</v>
      </c>
      <c r="I48" s="16">
        <v>3.78</v>
      </c>
      <c r="J48" s="17">
        <v>3.09</v>
      </c>
    </row>
    <row r="49" spans="2:10" ht="57.75" customHeight="1" thickBot="1" x14ac:dyDescent="0.2">
      <c r="B49" s="18"/>
      <c r="C49" s="1236" t="s">
        <v>5</v>
      </c>
      <c r="D49" s="1236"/>
      <c r="E49" s="1237"/>
      <c r="F49" s="19" t="s">
        <v>569</v>
      </c>
      <c r="G49" s="20">
        <v>2.09</v>
      </c>
      <c r="H49" s="20">
        <v>0.15</v>
      </c>
      <c r="I49" s="20">
        <v>1.75</v>
      </c>
      <c r="J49" s="21">
        <v>1.26</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Fq8wEuNwn3kZnBzvdTqt0pOzflwmkPVjSSZX5Uvy06dQ0Ndq5PBgu/BOuwwZqEtQhAIEBCt8vFd7oRRV9d8KHA==" saltValue="ZrauF7WFcUTdDd4xfjhrT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60" zoomScaleNormal="6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564</v>
      </c>
      <c r="G33" s="29" t="s">
        <v>565</v>
      </c>
      <c r="H33" s="29" t="s">
        <v>566</v>
      </c>
      <c r="I33" s="29" t="s">
        <v>567</v>
      </c>
      <c r="J33" s="30" t="s">
        <v>568</v>
      </c>
      <c r="K33" s="22"/>
      <c r="L33" s="22"/>
      <c r="M33" s="22"/>
      <c r="N33" s="22"/>
      <c r="O33" s="22"/>
      <c r="P33" s="22"/>
    </row>
    <row r="34" spans="1:16" ht="39" customHeight="1" x14ac:dyDescent="0.15">
      <c r="A34" s="22"/>
      <c r="B34" s="31"/>
      <c r="C34" s="1244" t="s">
        <v>570</v>
      </c>
      <c r="D34" s="1244"/>
      <c r="E34" s="1245"/>
      <c r="F34" s="32">
        <v>13.06</v>
      </c>
      <c r="G34" s="33">
        <v>13.37</v>
      </c>
      <c r="H34" s="33">
        <v>13.79</v>
      </c>
      <c r="I34" s="33">
        <v>13.52</v>
      </c>
      <c r="J34" s="34">
        <v>14.88</v>
      </c>
      <c r="K34" s="22"/>
      <c r="L34" s="22"/>
      <c r="M34" s="22"/>
      <c r="N34" s="22"/>
      <c r="O34" s="22"/>
      <c r="P34" s="22"/>
    </row>
    <row r="35" spans="1:16" ht="39" customHeight="1" x14ac:dyDescent="0.15">
      <c r="A35" s="22"/>
      <c r="B35" s="35"/>
      <c r="C35" s="1238" t="s">
        <v>571</v>
      </c>
      <c r="D35" s="1239"/>
      <c r="E35" s="1240"/>
      <c r="F35" s="36">
        <v>8.5399999999999991</v>
      </c>
      <c r="G35" s="37">
        <v>8.3800000000000008</v>
      </c>
      <c r="H35" s="37">
        <v>8.1</v>
      </c>
      <c r="I35" s="37">
        <v>4.84</v>
      </c>
      <c r="J35" s="38">
        <v>7.08</v>
      </c>
      <c r="K35" s="22"/>
      <c r="L35" s="22"/>
      <c r="M35" s="22"/>
      <c r="N35" s="22"/>
      <c r="O35" s="22"/>
      <c r="P35" s="22"/>
    </row>
    <row r="36" spans="1:16" ht="39" customHeight="1" x14ac:dyDescent="0.15">
      <c r="A36" s="22"/>
      <c r="B36" s="35"/>
      <c r="C36" s="1238" t="s">
        <v>572</v>
      </c>
      <c r="D36" s="1239"/>
      <c r="E36" s="1240"/>
      <c r="F36" s="36">
        <v>4.6500000000000004</v>
      </c>
      <c r="G36" s="37">
        <v>5.41</v>
      </c>
      <c r="H36" s="37">
        <v>4.1399999999999997</v>
      </c>
      <c r="I36" s="37">
        <v>3.77</v>
      </c>
      <c r="J36" s="38">
        <v>3.09</v>
      </c>
      <c r="K36" s="22"/>
      <c r="L36" s="22"/>
      <c r="M36" s="22"/>
      <c r="N36" s="22"/>
      <c r="O36" s="22"/>
      <c r="P36" s="22"/>
    </row>
    <row r="37" spans="1:16" ht="39" customHeight="1" x14ac:dyDescent="0.15">
      <c r="A37" s="22"/>
      <c r="B37" s="35"/>
      <c r="C37" s="1238" t="s">
        <v>573</v>
      </c>
      <c r="D37" s="1239"/>
      <c r="E37" s="1240"/>
      <c r="F37" s="36">
        <v>0.13</v>
      </c>
      <c r="G37" s="37">
        <v>0.45</v>
      </c>
      <c r="H37" s="37">
        <v>0.85</v>
      </c>
      <c r="I37" s="37">
        <v>0.82</v>
      </c>
      <c r="J37" s="38">
        <v>1.53</v>
      </c>
      <c r="K37" s="22"/>
      <c r="L37" s="22"/>
      <c r="M37" s="22"/>
      <c r="N37" s="22"/>
      <c r="O37" s="22"/>
      <c r="P37" s="22"/>
    </row>
    <row r="38" spans="1:16" ht="39" customHeight="1" x14ac:dyDescent="0.15">
      <c r="A38" s="22"/>
      <c r="B38" s="35"/>
      <c r="C38" s="1238" t="s">
        <v>574</v>
      </c>
      <c r="D38" s="1239"/>
      <c r="E38" s="1240"/>
      <c r="F38" s="36" t="s">
        <v>523</v>
      </c>
      <c r="G38" s="37" t="s">
        <v>523</v>
      </c>
      <c r="H38" s="37" t="s">
        <v>523</v>
      </c>
      <c r="I38" s="37">
        <v>1.17</v>
      </c>
      <c r="J38" s="38">
        <v>1.32</v>
      </c>
      <c r="K38" s="22"/>
      <c r="L38" s="22"/>
      <c r="M38" s="22"/>
      <c r="N38" s="22"/>
      <c r="O38" s="22"/>
      <c r="P38" s="22"/>
    </row>
    <row r="39" spans="1:16" ht="39" customHeight="1" x14ac:dyDescent="0.15">
      <c r="A39" s="22"/>
      <c r="B39" s="35"/>
      <c r="C39" s="1238" t="s">
        <v>575</v>
      </c>
      <c r="D39" s="1239"/>
      <c r="E39" s="1240"/>
      <c r="F39" s="36">
        <v>0.18</v>
      </c>
      <c r="G39" s="37">
        <v>1.28</v>
      </c>
      <c r="H39" s="37">
        <v>0</v>
      </c>
      <c r="I39" s="37">
        <v>1.03</v>
      </c>
      <c r="J39" s="38">
        <v>0.23</v>
      </c>
      <c r="K39" s="22"/>
      <c r="L39" s="22"/>
      <c r="M39" s="22"/>
      <c r="N39" s="22"/>
      <c r="O39" s="22"/>
      <c r="P39" s="22"/>
    </row>
    <row r="40" spans="1:16" ht="39" customHeight="1" x14ac:dyDescent="0.15">
      <c r="A40" s="22"/>
      <c r="B40" s="35"/>
      <c r="C40" s="1238" t="s">
        <v>576</v>
      </c>
      <c r="D40" s="1239"/>
      <c r="E40" s="1240"/>
      <c r="F40" s="36">
        <v>0.14000000000000001</v>
      </c>
      <c r="G40" s="37">
        <v>0.14000000000000001</v>
      </c>
      <c r="H40" s="37">
        <v>0.17</v>
      </c>
      <c r="I40" s="37">
        <v>0.18</v>
      </c>
      <c r="J40" s="38">
        <v>0.18</v>
      </c>
      <c r="K40" s="22"/>
      <c r="L40" s="22"/>
      <c r="M40" s="22"/>
      <c r="N40" s="22"/>
      <c r="O40" s="22"/>
      <c r="P40" s="22"/>
    </row>
    <row r="41" spans="1:16" ht="39" customHeight="1" x14ac:dyDescent="0.15">
      <c r="A41" s="22"/>
      <c r="B41" s="35"/>
      <c r="C41" s="1238" t="s">
        <v>577</v>
      </c>
      <c r="D41" s="1239"/>
      <c r="E41" s="1240"/>
      <c r="F41" s="36" t="s">
        <v>523</v>
      </c>
      <c r="G41" s="37" t="s">
        <v>523</v>
      </c>
      <c r="H41" s="37">
        <v>0.06</v>
      </c>
      <c r="I41" s="37">
        <v>0.03</v>
      </c>
      <c r="J41" s="38">
        <v>0.05</v>
      </c>
      <c r="K41" s="22"/>
      <c r="L41" s="22"/>
      <c r="M41" s="22"/>
      <c r="N41" s="22"/>
      <c r="O41" s="22"/>
      <c r="P41" s="22"/>
    </row>
    <row r="42" spans="1:16" ht="39" customHeight="1" x14ac:dyDescent="0.15">
      <c r="A42" s="22"/>
      <c r="B42" s="39"/>
      <c r="C42" s="1238" t="s">
        <v>578</v>
      </c>
      <c r="D42" s="1239"/>
      <c r="E42" s="1240"/>
      <c r="F42" s="36" t="s">
        <v>523</v>
      </c>
      <c r="G42" s="37" t="s">
        <v>523</v>
      </c>
      <c r="H42" s="37" t="s">
        <v>523</v>
      </c>
      <c r="I42" s="37" t="s">
        <v>523</v>
      </c>
      <c r="J42" s="38" t="s">
        <v>523</v>
      </c>
      <c r="K42" s="22"/>
      <c r="L42" s="22"/>
      <c r="M42" s="22"/>
      <c r="N42" s="22"/>
      <c r="O42" s="22"/>
      <c r="P42" s="22"/>
    </row>
    <row r="43" spans="1:16" ht="39" customHeight="1" thickBot="1" x14ac:dyDescent="0.2">
      <c r="A43" s="22"/>
      <c r="B43" s="40"/>
      <c r="C43" s="1241" t="s">
        <v>579</v>
      </c>
      <c r="D43" s="1242"/>
      <c r="E43" s="1243"/>
      <c r="F43" s="41">
        <v>0.01</v>
      </c>
      <c r="G43" s="42">
        <v>0</v>
      </c>
      <c r="H43" s="42">
        <v>0.17</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k5BFXlMOP3xJ7qpotmwP7LkIIIVQIJxSzU0E0rbxH9KYXNNCLJvBP4BrukRVHZWywTZuMYdk1IJECgxAAi2EzA==" saltValue="1mR/c9WmlBOmGbvT0fN6a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60" zoomScaleNormal="6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564</v>
      </c>
      <c r="L44" s="56" t="s">
        <v>565</v>
      </c>
      <c r="M44" s="56" t="s">
        <v>566</v>
      </c>
      <c r="N44" s="56" t="s">
        <v>567</v>
      </c>
      <c r="O44" s="57" t="s">
        <v>568</v>
      </c>
      <c r="P44" s="48"/>
      <c r="Q44" s="48"/>
      <c r="R44" s="48"/>
      <c r="S44" s="48"/>
      <c r="T44" s="48"/>
      <c r="U44" s="48"/>
    </row>
    <row r="45" spans="1:21" ht="30.75" customHeight="1" x14ac:dyDescent="0.15">
      <c r="A45" s="48"/>
      <c r="B45" s="1264" t="s">
        <v>11</v>
      </c>
      <c r="C45" s="1265"/>
      <c r="D45" s="58"/>
      <c r="E45" s="1270" t="s">
        <v>12</v>
      </c>
      <c r="F45" s="1270"/>
      <c r="G45" s="1270"/>
      <c r="H45" s="1270"/>
      <c r="I45" s="1270"/>
      <c r="J45" s="1271"/>
      <c r="K45" s="59">
        <v>9573</v>
      </c>
      <c r="L45" s="60">
        <v>8416</v>
      </c>
      <c r="M45" s="60">
        <v>8185</v>
      </c>
      <c r="N45" s="60">
        <v>8043</v>
      </c>
      <c r="O45" s="61">
        <v>7984</v>
      </c>
      <c r="P45" s="48"/>
      <c r="Q45" s="48"/>
      <c r="R45" s="48"/>
      <c r="S45" s="48"/>
      <c r="T45" s="48"/>
      <c r="U45" s="48"/>
    </row>
    <row r="46" spans="1:21" ht="30.75" customHeight="1" x14ac:dyDescent="0.15">
      <c r="A46" s="48"/>
      <c r="B46" s="1266"/>
      <c r="C46" s="1267"/>
      <c r="D46" s="62"/>
      <c r="E46" s="1248" t="s">
        <v>13</v>
      </c>
      <c r="F46" s="1248"/>
      <c r="G46" s="1248"/>
      <c r="H46" s="1248"/>
      <c r="I46" s="1248"/>
      <c r="J46" s="1249"/>
      <c r="K46" s="63" t="s">
        <v>523</v>
      </c>
      <c r="L46" s="64" t="s">
        <v>523</v>
      </c>
      <c r="M46" s="64" t="s">
        <v>523</v>
      </c>
      <c r="N46" s="64" t="s">
        <v>523</v>
      </c>
      <c r="O46" s="65" t="s">
        <v>523</v>
      </c>
      <c r="P46" s="48"/>
      <c r="Q46" s="48"/>
      <c r="R46" s="48"/>
      <c r="S46" s="48"/>
      <c r="T46" s="48"/>
      <c r="U46" s="48"/>
    </row>
    <row r="47" spans="1:21" ht="30.75" customHeight="1" x14ac:dyDescent="0.15">
      <c r="A47" s="48"/>
      <c r="B47" s="1266"/>
      <c r="C47" s="1267"/>
      <c r="D47" s="62"/>
      <c r="E47" s="1248" t="s">
        <v>14</v>
      </c>
      <c r="F47" s="1248"/>
      <c r="G47" s="1248"/>
      <c r="H47" s="1248"/>
      <c r="I47" s="1248"/>
      <c r="J47" s="1249"/>
      <c r="K47" s="63" t="s">
        <v>523</v>
      </c>
      <c r="L47" s="64" t="s">
        <v>523</v>
      </c>
      <c r="M47" s="64" t="s">
        <v>523</v>
      </c>
      <c r="N47" s="64" t="s">
        <v>523</v>
      </c>
      <c r="O47" s="65" t="s">
        <v>523</v>
      </c>
      <c r="P47" s="48"/>
      <c r="Q47" s="48"/>
      <c r="R47" s="48"/>
      <c r="S47" s="48"/>
      <c r="T47" s="48"/>
      <c r="U47" s="48"/>
    </row>
    <row r="48" spans="1:21" ht="30.75" customHeight="1" x14ac:dyDescent="0.15">
      <c r="A48" s="48"/>
      <c r="B48" s="1266"/>
      <c r="C48" s="1267"/>
      <c r="D48" s="62"/>
      <c r="E48" s="1248" t="s">
        <v>15</v>
      </c>
      <c r="F48" s="1248"/>
      <c r="G48" s="1248"/>
      <c r="H48" s="1248"/>
      <c r="I48" s="1248"/>
      <c r="J48" s="1249"/>
      <c r="K48" s="63">
        <v>3581</v>
      </c>
      <c r="L48" s="64">
        <v>3524</v>
      </c>
      <c r="M48" s="64">
        <v>3187</v>
      </c>
      <c r="N48" s="64">
        <v>3199</v>
      </c>
      <c r="O48" s="65">
        <v>3046</v>
      </c>
      <c r="P48" s="48"/>
      <c r="Q48" s="48"/>
      <c r="R48" s="48"/>
      <c r="S48" s="48"/>
      <c r="T48" s="48"/>
      <c r="U48" s="48"/>
    </row>
    <row r="49" spans="1:21" ht="30.75" customHeight="1" x14ac:dyDescent="0.15">
      <c r="A49" s="48"/>
      <c r="B49" s="1266"/>
      <c r="C49" s="1267"/>
      <c r="D49" s="62"/>
      <c r="E49" s="1248" t="s">
        <v>16</v>
      </c>
      <c r="F49" s="1248"/>
      <c r="G49" s="1248"/>
      <c r="H49" s="1248"/>
      <c r="I49" s="1248"/>
      <c r="J49" s="1249"/>
      <c r="K49" s="63">
        <v>5</v>
      </c>
      <c r="L49" s="64">
        <v>5</v>
      </c>
      <c r="M49" s="64">
        <v>4</v>
      </c>
      <c r="N49" s="64">
        <v>5</v>
      </c>
      <c r="O49" s="65">
        <v>4</v>
      </c>
      <c r="P49" s="48"/>
      <c r="Q49" s="48"/>
      <c r="R49" s="48"/>
      <c r="S49" s="48"/>
      <c r="T49" s="48"/>
      <c r="U49" s="48"/>
    </row>
    <row r="50" spans="1:21" ht="30.75" customHeight="1" x14ac:dyDescent="0.15">
      <c r="A50" s="48"/>
      <c r="B50" s="1266"/>
      <c r="C50" s="1267"/>
      <c r="D50" s="62"/>
      <c r="E50" s="1248" t="s">
        <v>17</v>
      </c>
      <c r="F50" s="1248"/>
      <c r="G50" s="1248"/>
      <c r="H50" s="1248"/>
      <c r="I50" s="1248"/>
      <c r="J50" s="1249"/>
      <c r="K50" s="63">
        <v>68</v>
      </c>
      <c r="L50" s="64">
        <v>58</v>
      </c>
      <c r="M50" s="64">
        <v>58</v>
      </c>
      <c r="N50" s="64">
        <v>66</v>
      </c>
      <c r="O50" s="65">
        <v>58</v>
      </c>
      <c r="P50" s="48"/>
      <c r="Q50" s="48"/>
      <c r="R50" s="48"/>
      <c r="S50" s="48"/>
      <c r="T50" s="48"/>
      <c r="U50" s="48"/>
    </row>
    <row r="51" spans="1:21" ht="30.75" customHeight="1" x14ac:dyDescent="0.15">
      <c r="A51" s="48"/>
      <c r="B51" s="1268"/>
      <c r="C51" s="1269"/>
      <c r="D51" s="66"/>
      <c r="E51" s="1248" t="s">
        <v>18</v>
      </c>
      <c r="F51" s="1248"/>
      <c r="G51" s="1248"/>
      <c r="H51" s="1248"/>
      <c r="I51" s="1248"/>
      <c r="J51" s="1249"/>
      <c r="K51" s="63" t="s">
        <v>523</v>
      </c>
      <c r="L51" s="64" t="s">
        <v>523</v>
      </c>
      <c r="M51" s="64" t="s">
        <v>523</v>
      </c>
      <c r="N51" s="64" t="s">
        <v>523</v>
      </c>
      <c r="O51" s="65" t="s">
        <v>523</v>
      </c>
      <c r="P51" s="48"/>
      <c r="Q51" s="48"/>
      <c r="R51" s="48"/>
      <c r="S51" s="48"/>
      <c r="T51" s="48"/>
      <c r="U51" s="48"/>
    </row>
    <row r="52" spans="1:21" ht="30.75" customHeight="1" x14ac:dyDescent="0.15">
      <c r="A52" s="48"/>
      <c r="B52" s="1246" t="s">
        <v>19</v>
      </c>
      <c r="C52" s="1247"/>
      <c r="D52" s="66"/>
      <c r="E52" s="1248" t="s">
        <v>20</v>
      </c>
      <c r="F52" s="1248"/>
      <c r="G52" s="1248"/>
      <c r="H52" s="1248"/>
      <c r="I52" s="1248"/>
      <c r="J52" s="1249"/>
      <c r="K52" s="63">
        <v>10062</v>
      </c>
      <c r="L52" s="64">
        <v>9516</v>
      </c>
      <c r="M52" s="64">
        <v>9205</v>
      </c>
      <c r="N52" s="64">
        <v>9068</v>
      </c>
      <c r="O52" s="65">
        <v>9149</v>
      </c>
      <c r="P52" s="48"/>
      <c r="Q52" s="48"/>
      <c r="R52" s="48"/>
      <c r="S52" s="48"/>
      <c r="T52" s="48"/>
      <c r="U52" s="48"/>
    </row>
    <row r="53" spans="1:21" ht="30.75" customHeight="1" thickBot="1" x14ac:dyDescent="0.2">
      <c r="A53" s="48"/>
      <c r="B53" s="1250" t="s">
        <v>21</v>
      </c>
      <c r="C53" s="1251"/>
      <c r="D53" s="67"/>
      <c r="E53" s="1252" t="s">
        <v>22</v>
      </c>
      <c r="F53" s="1252"/>
      <c r="G53" s="1252"/>
      <c r="H53" s="1252"/>
      <c r="I53" s="1252"/>
      <c r="J53" s="1253"/>
      <c r="K53" s="68">
        <v>3165</v>
      </c>
      <c r="L53" s="69">
        <v>2487</v>
      </c>
      <c r="M53" s="69">
        <v>2229</v>
      </c>
      <c r="N53" s="69">
        <v>2245</v>
      </c>
      <c r="O53" s="70">
        <v>1943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580</v>
      </c>
      <c r="L56" s="80" t="s">
        <v>581</v>
      </c>
      <c r="M56" s="80" t="s">
        <v>582</v>
      </c>
      <c r="N56" s="80" t="s">
        <v>583</v>
      </c>
      <c r="O56" s="81" t="s">
        <v>584</v>
      </c>
      <c r="P56" s="48"/>
      <c r="Q56" s="48"/>
      <c r="R56" s="48"/>
      <c r="S56" s="48"/>
      <c r="T56" s="48"/>
      <c r="U56" s="48"/>
    </row>
    <row r="57" spans="1:21" ht="31.5" customHeight="1" x14ac:dyDescent="0.15">
      <c r="B57" s="1254" t="s">
        <v>25</v>
      </c>
      <c r="C57" s="1255"/>
      <c r="D57" s="1258" t="s">
        <v>26</v>
      </c>
      <c r="E57" s="1259"/>
      <c r="F57" s="1259"/>
      <c r="G57" s="1259"/>
      <c r="H57" s="1259"/>
      <c r="I57" s="1259"/>
      <c r="J57" s="1260"/>
      <c r="K57" s="82" t="s">
        <v>600</v>
      </c>
      <c r="L57" s="83" t="s">
        <v>600</v>
      </c>
      <c r="M57" s="83" t="s">
        <v>600</v>
      </c>
      <c r="N57" s="83" t="s">
        <v>600</v>
      </c>
      <c r="O57" s="84" t="s">
        <v>600</v>
      </c>
    </row>
    <row r="58" spans="1:21" ht="31.5" customHeight="1" thickBot="1" x14ac:dyDescent="0.2">
      <c r="B58" s="1256"/>
      <c r="C58" s="1257"/>
      <c r="D58" s="1261" t="s">
        <v>27</v>
      </c>
      <c r="E58" s="1262"/>
      <c r="F58" s="1262"/>
      <c r="G58" s="1262"/>
      <c r="H58" s="1262"/>
      <c r="I58" s="1262"/>
      <c r="J58" s="1263"/>
      <c r="K58" s="85" t="s">
        <v>600</v>
      </c>
      <c r="L58" s="86" t="s">
        <v>600</v>
      </c>
      <c r="M58" s="86" t="s">
        <v>600</v>
      </c>
      <c r="N58" s="86" t="s">
        <v>600</v>
      </c>
      <c r="O58" s="87" t="s">
        <v>600</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Y2hWSS3oqz/ExLkmvs6tBsQuMQKdpSQEh/FiWSJNL+w88wYTGDY2u8VpLFXrxLJD8QgXGn2y9CEbfoTyzOi+LA==" saltValue="WOJt2uEvnHvg+QpzVBZTL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60" zoomScaleNormal="6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564</v>
      </c>
      <c r="J40" s="99" t="s">
        <v>565</v>
      </c>
      <c r="K40" s="99" t="s">
        <v>566</v>
      </c>
      <c r="L40" s="99" t="s">
        <v>567</v>
      </c>
      <c r="M40" s="100" t="s">
        <v>568</v>
      </c>
    </row>
    <row r="41" spans="2:13" ht="27.75" customHeight="1" x14ac:dyDescent="0.15">
      <c r="B41" s="1284" t="s">
        <v>30</v>
      </c>
      <c r="C41" s="1285"/>
      <c r="D41" s="101"/>
      <c r="E41" s="1286" t="s">
        <v>31</v>
      </c>
      <c r="F41" s="1286"/>
      <c r="G41" s="1286"/>
      <c r="H41" s="1287"/>
      <c r="I41" s="102">
        <v>79224</v>
      </c>
      <c r="J41" s="103">
        <v>79483</v>
      </c>
      <c r="K41" s="103">
        <v>81126</v>
      </c>
      <c r="L41" s="103">
        <v>80139</v>
      </c>
      <c r="M41" s="104">
        <v>79859</v>
      </c>
    </row>
    <row r="42" spans="2:13" ht="27.75" customHeight="1" x14ac:dyDescent="0.15">
      <c r="B42" s="1274"/>
      <c r="C42" s="1275"/>
      <c r="D42" s="105"/>
      <c r="E42" s="1278" t="s">
        <v>32</v>
      </c>
      <c r="F42" s="1278"/>
      <c r="G42" s="1278"/>
      <c r="H42" s="1279"/>
      <c r="I42" s="106">
        <v>688</v>
      </c>
      <c r="J42" s="107">
        <v>650</v>
      </c>
      <c r="K42" s="107">
        <v>611</v>
      </c>
      <c r="L42" s="107">
        <v>571</v>
      </c>
      <c r="M42" s="108">
        <v>531</v>
      </c>
    </row>
    <row r="43" spans="2:13" ht="27.75" customHeight="1" x14ac:dyDescent="0.15">
      <c r="B43" s="1274"/>
      <c r="C43" s="1275"/>
      <c r="D43" s="105"/>
      <c r="E43" s="1278" t="s">
        <v>33</v>
      </c>
      <c r="F43" s="1278"/>
      <c r="G43" s="1278"/>
      <c r="H43" s="1279"/>
      <c r="I43" s="106">
        <v>46012</v>
      </c>
      <c r="J43" s="107">
        <v>44501</v>
      </c>
      <c r="K43" s="107">
        <v>41204</v>
      </c>
      <c r="L43" s="107">
        <v>38248</v>
      </c>
      <c r="M43" s="108">
        <v>36245</v>
      </c>
    </row>
    <row r="44" spans="2:13" ht="27.75" customHeight="1" x14ac:dyDescent="0.15">
      <c r="B44" s="1274"/>
      <c r="C44" s="1275"/>
      <c r="D44" s="105"/>
      <c r="E44" s="1278" t="s">
        <v>34</v>
      </c>
      <c r="F44" s="1278"/>
      <c r="G44" s="1278"/>
      <c r="H44" s="1279"/>
      <c r="I44" s="106">
        <v>29</v>
      </c>
      <c r="J44" s="107">
        <v>25</v>
      </c>
      <c r="K44" s="107">
        <v>21</v>
      </c>
      <c r="L44" s="107">
        <v>16</v>
      </c>
      <c r="M44" s="108">
        <v>34</v>
      </c>
    </row>
    <row r="45" spans="2:13" ht="27.75" customHeight="1" x14ac:dyDescent="0.15">
      <c r="B45" s="1274"/>
      <c r="C45" s="1275"/>
      <c r="D45" s="105"/>
      <c r="E45" s="1278" t="s">
        <v>35</v>
      </c>
      <c r="F45" s="1278"/>
      <c r="G45" s="1278"/>
      <c r="H45" s="1279"/>
      <c r="I45" s="106">
        <v>11189</v>
      </c>
      <c r="J45" s="107">
        <v>10187</v>
      </c>
      <c r="K45" s="107">
        <v>9739</v>
      </c>
      <c r="L45" s="107">
        <v>9614</v>
      </c>
      <c r="M45" s="108">
        <v>9110</v>
      </c>
    </row>
    <row r="46" spans="2:13" ht="27.75" customHeight="1" x14ac:dyDescent="0.15">
      <c r="B46" s="1274"/>
      <c r="C46" s="1275"/>
      <c r="D46" s="109"/>
      <c r="E46" s="1278" t="s">
        <v>36</v>
      </c>
      <c r="F46" s="1278"/>
      <c r="G46" s="1278"/>
      <c r="H46" s="1279"/>
      <c r="I46" s="106">
        <v>13610</v>
      </c>
      <c r="J46" s="107">
        <v>12028</v>
      </c>
      <c r="K46" s="107">
        <v>9980</v>
      </c>
      <c r="L46" s="107">
        <v>8200</v>
      </c>
      <c r="M46" s="108">
        <v>6753</v>
      </c>
    </row>
    <row r="47" spans="2:13" ht="27.75" customHeight="1" x14ac:dyDescent="0.15">
      <c r="B47" s="1274"/>
      <c r="C47" s="1275"/>
      <c r="D47" s="110"/>
      <c r="E47" s="1288" t="s">
        <v>37</v>
      </c>
      <c r="F47" s="1289"/>
      <c r="G47" s="1289"/>
      <c r="H47" s="1290"/>
      <c r="I47" s="106" t="s">
        <v>523</v>
      </c>
      <c r="J47" s="107" t="s">
        <v>523</v>
      </c>
      <c r="K47" s="107" t="s">
        <v>523</v>
      </c>
      <c r="L47" s="107" t="s">
        <v>523</v>
      </c>
      <c r="M47" s="108" t="s">
        <v>523</v>
      </c>
    </row>
    <row r="48" spans="2:13" ht="27.75" customHeight="1" x14ac:dyDescent="0.15">
      <c r="B48" s="1274"/>
      <c r="C48" s="1275"/>
      <c r="D48" s="105"/>
      <c r="E48" s="1278" t="s">
        <v>38</v>
      </c>
      <c r="F48" s="1278"/>
      <c r="G48" s="1278"/>
      <c r="H48" s="1279"/>
      <c r="I48" s="106" t="s">
        <v>523</v>
      </c>
      <c r="J48" s="107" t="s">
        <v>523</v>
      </c>
      <c r="K48" s="107" t="s">
        <v>523</v>
      </c>
      <c r="L48" s="107" t="s">
        <v>523</v>
      </c>
      <c r="M48" s="108" t="s">
        <v>523</v>
      </c>
    </row>
    <row r="49" spans="2:13" ht="27.75" customHeight="1" x14ac:dyDescent="0.15">
      <c r="B49" s="1276"/>
      <c r="C49" s="1277"/>
      <c r="D49" s="105"/>
      <c r="E49" s="1278" t="s">
        <v>39</v>
      </c>
      <c r="F49" s="1278"/>
      <c r="G49" s="1278"/>
      <c r="H49" s="1279"/>
      <c r="I49" s="106" t="s">
        <v>523</v>
      </c>
      <c r="J49" s="107" t="s">
        <v>523</v>
      </c>
      <c r="K49" s="107" t="s">
        <v>523</v>
      </c>
      <c r="L49" s="107" t="s">
        <v>523</v>
      </c>
      <c r="M49" s="108" t="s">
        <v>523</v>
      </c>
    </row>
    <row r="50" spans="2:13" ht="27.75" customHeight="1" x14ac:dyDescent="0.15">
      <c r="B50" s="1272" t="s">
        <v>40</v>
      </c>
      <c r="C50" s="1273"/>
      <c r="D50" s="111"/>
      <c r="E50" s="1278" t="s">
        <v>41</v>
      </c>
      <c r="F50" s="1278"/>
      <c r="G50" s="1278"/>
      <c r="H50" s="1279"/>
      <c r="I50" s="106">
        <v>9170</v>
      </c>
      <c r="J50" s="107">
        <v>10406</v>
      </c>
      <c r="K50" s="107">
        <v>11428</v>
      </c>
      <c r="L50" s="107">
        <v>14051</v>
      </c>
      <c r="M50" s="108">
        <v>16436</v>
      </c>
    </row>
    <row r="51" spans="2:13" ht="27.75" customHeight="1" x14ac:dyDescent="0.15">
      <c r="B51" s="1274"/>
      <c r="C51" s="1275"/>
      <c r="D51" s="105"/>
      <c r="E51" s="1278" t="s">
        <v>42</v>
      </c>
      <c r="F51" s="1278"/>
      <c r="G51" s="1278"/>
      <c r="H51" s="1279"/>
      <c r="I51" s="106">
        <v>34862</v>
      </c>
      <c r="J51" s="107">
        <v>34927</v>
      </c>
      <c r="K51" s="107">
        <v>34638</v>
      </c>
      <c r="L51" s="107">
        <v>32274</v>
      </c>
      <c r="M51" s="108">
        <v>31919</v>
      </c>
    </row>
    <row r="52" spans="2:13" ht="27.75" customHeight="1" x14ac:dyDescent="0.15">
      <c r="B52" s="1276"/>
      <c r="C52" s="1277"/>
      <c r="D52" s="105"/>
      <c r="E52" s="1278" t="s">
        <v>43</v>
      </c>
      <c r="F52" s="1278"/>
      <c r="G52" s="1278"/>
      <c r="H52" s="1279"/>
      <c r="I52" s="106">
        <v>72324</v>
      </c>
      <c r="J52" s="107">
        <v>71429</v>
      </c>
      <c r="K52" s="107">
        <v>69964</v>
      </c>
      <c r="L52" s="107">
        <v>67897</v>
      </c>
      <c r="M52" s="108">
        <v>67007</v>
      </c>
    </row>
    <row r="53" spans="2:13" ht="27.75" customHeight="1" thickBot="1" x14ac:dyDescent="0.2">
      <c r="B53" s="1280" t="s">
        <v>44</v>
      </c>
      <c r="C53" s="1281"/>
      <c r="D53" s="112"/>
      <c r="E53" s="1282" t="s">
        <v>45</v>
      </c>
      <c r="F53" s="1282"/>
      <c r="G53" s="1282"/>
      <c r="H53" s="1283"/>
      <c r="I53" s="113">
        <v>34396</v>
      </c>
      <c r="J53" s="114">
        <v>30111</v>
      </c>
      <c r="K53" s="114">
        <v>26650</v>
      </c>
      <c r="L53" s="114">
        <v>22566</v>
      </c>
      <c r="M53" s="115">
        <v>17170</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xvOHJwSF5gqgZ/S8EkVIHGqXnPuPPMR1Xh1Fhp46N3nU7FCEilMmsBvxVRQNUY01b80tdz+amM2zgvrMKMJGEA==" saltValue="U8+IFNa24X1OPbg428R3/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50" zoomScaleNormal="5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566</v>
      </c>
      <c r="G54" s="124" t="s">
        <v>567</v>
      </c>
      <c r="H54" s="125" t="s">
        <v>568</v>
      </c>
    </row>
    <row r="55" spans="2:8" ht="52.5" customHeight="1" x14ac:dyDescent="0.15">
      <c r="B55" s="126"/>
      <c r="C55" s="1299" t="s">
        <v>48</v>
      </c>
      <c r="D55" s="1299"/>
      <c r="E55" s="1300"/>
      <c r="F55" s="127">
        <v>6517</v>
      </c>
      <c r="G55" s="127">
        <v>7687</v>
      </c>
      <c r="H55" s="128">
        <v>8777</v>
      </c>
    </row>
    <row r="56" spans="2:8" ht="52.5" customHeight="1" x14ac:dyDescent="0.15">
      <c r="B56" s="129"/>
      <c r="C56" s="1301" t="s">
        <v>49</v>
      </c>
      <c r="D56" s="1301"/>
      <c r="E56" s="1302"/>
      <c r="F56" s="130">
        <v>3</v>
      </c>
      <c r="G56" s="130">
        <v>156</v>
      </c>
      <c r="H56" s="131">
        <v>96</v>
      </c>
    </row>
    <row r="57" spans="2:8" ht="53.25" customHeight="1" x14ac:dyDescent="0.15">
      <c r="B57" s="129"/>
      <c r="C57" s="1303" t="s">
        <v>50</v>
      </c>
      <c r="D57" s="1303"/>
      <c r="E57" s="1304"/>
      <c r="F57" s="132">
        <v>3084</v>
      </c>
      <c r="G57" s="132">
        <v>2813</v>
      </c>
      <c r="H57" s="133">
        <v>3139</v>
      </c>
    </row>
    <row r="58" spans="2:8" ht="45.75" customHeight="1" x14ac:dyDescent="0.15">
      <c r="B58" s="134"/>
      <c r="C58" s="1291" t="s">
        <v>602</v>
      </c>
      <c r="D58" s="1292"/>
      <c r="E58" s="1293"/>
      <c r="F58" s="135">
        <v>750</v>
      </c>
      <c r="G58" s="135">
        <v>750</v>
      </c>
      <c r="H58" s="136">
        <v>1200</v>
      </c>
    </row>
    <row r="59" spans="2:8" ht="45.75" customHeight="1" x14ac:dyDescent="0.15">
      <c r="B59" s="134"/>
      <c r="C59" s="1291" t="s">
        <v>603</v>
      </c>
      <c r="D59" s="1292"/>
      <c r="E59" s="1293"/>
      <c r="F59" s="135">
        <v>809</v>
      </c>
      <c r="G59" s="135">
        <v>763</v>
      </c>
      <c r="H59" s="136">
        <v>717</v>
      </c>
    </row>
    <row r="60" spans="2:8" ht="45.75" customHeight="1" x14ac:dyDescent="0.15">
      <c r="B60" s="134"/>
      <c r="C60" s="1291" t="s">
        <v>604</v>
      </c>
      <c r="D60" s="1292"/>
      <c r="E60" s="1293"/>
      <c r="F60" s="135">
        <v>619</v>
      </c>
      <c r="G60" s="135">
        <v>611</v>
      </c>
      <c r="H60" s="136">
        <v>605</v>
      </c>
    </row>
    <row r="61" spans="2:8" ht="45.75" customHeight="1" x14ac:dyDescent="0.15">
      <c r="B61" s="134"/>
      <c r="C61" s="1291" t="s">
        <v>605</v>
      </c>
      <c r="D61" s="1292"/>
      <c r="E61" s="1293"/>
      <c r="F61" s="135">
        <v>243</v>
      </c>
      <c r="G61" s="135">
        <v>241</v>
      </c>
      <c r="H61" s="136">
        <v>239</v>
      </c>
    </row>
    <row r="62" spans="2:8" ht="45.75" customHeight="1" thickBot="1" x14ac:dyDescent="0.2">
      <c r="B62" s="137"/>
      <c r="C62" s="1294" t="s">
        <v>606</v>
      </c>
      <c r="D62" s="1295"/>
      <c r="E62" s="1296"/>
      <c r="F62" s="138">
        <v>478</v>
      </c>
      <c r="G62" s="138">
        <v>263</v>
      </c>
      <c r="H62" s="139">
        <v>194</v>
      </c>
    </row>
    <row r="63" spans="2:8" ht="52.5" customHeight="1" thickBot="1" x14ac:dyDescent="0.2">
      <c r="B63" s="140"/>
      <c r="C63" s="1297" t="s">
        <v>51</v>
      </c>
      <c r="D63" s="1297"/>
      <c r="E63" s="1298"/>
      <c r="F63" s="141">
        <v>9603</v>
      </c>
      <c r="G63" s="141">
        <v>10656</v>
      </c>
      <c r="H63" s="142">
        <v>12013</v>
      </c>
    </row>
    <row r="64" spans="2:8" ht="15" customHeight="1" x14ac:dyDescent="0.15"/>
    <row r="65" ht="0" hidden="1" customHeight="1" x14ac:dyDescent="0.15"/>
    <row r="66" ht="0" hidden="1" customHeight="1" x14ac:dyDescent="0.15"/>
  </sheetData>
  <sheetProtection algorithmName="SHA-512" hashValue="fyRoeJN/jy1wRpcWo8llkyXnbCygut/5NoLQypOokXxJFQVDqq+shO4mTUp50P0/MV3E+cASPI5FgVMZsFAOXg==" saltValue="0L/75YhbcO7M1Q4B+rGeI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98E275-F786-47DD-9523-91E3FA887731}">
  <sheetPr>
    <pageSetUpPr fitToPage="1"/>
  </sheetPr>
  <dimension ref="A1:WZM191"/>
  <sheetViews>
    <sheetView showGridLines="0" topLeftCell="AF19" zoomScaleNormal="100" zoomScaleSheetLayoutView="55" workbookViewId="0">
      <selection activeCell="CF38" sqref="CF38"/>
    </sheetView>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607</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607</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608</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609</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05" t="s">
        <v>610</v>
      </c>
      <c r="AO43" s="1306"/>
      <c r="AP43" s="1306"/>
      <c r="AQ43" s="1306"/>
      <c r="AR43" s="1306"/>
      <c r="AS43" s="1306"/>
      <c r="AT43" s="1306"/>
      <c r="AU43" s="1306"/>
      <c r="AV43" s="1306"/>
      <c r="AW43" s="1306"/>
      <c r="AX43" s="1306"/>
      <c r="AY43" s="1306"/>
      <c r="AZ43" s="1306"/>
      <c r="BA43" s="1306"/>
      <c r="BB43" s="1306"/>
      <c r="BC43" s="1306"/>
      <c r="BD43" s="1306"/>
      <c r="BE43" s="1306"/>
      <c r="BF43" s="1306"/>
      <c r="BG43" s="1306"/>
      <c r="BH43" s="1306"/>
      <c r="BI43" s="1306"/>
      <c r="BJ43" s="1306"/>
      <c r="BK43" s="1306"/>
      <c r="BL43" s="1306"/>
      <c r="BM43" s="1306"/>
      <c r="BN43" s="1306"/>
      <c r="BO43" s="1306"/>
      <c r="BP43" s="1306"/>
      <c r="BQ43" s="1306"/>
      <c r="BR43" s="1306"/>
      <c r="BS43" s="1306"/>
      <c r="BT43" s="1306"/>
      <c r="BU43" s="1306"/>
      <c r="BV43" s="1306"/>
      <c r="BW43" s="1306"/>
      <c r="BX43" s="1306"/>
      <c r="BY43" s="1306"/>
      <c r="BZ43" s="1306"/>
      <c r="CA43" s="1306"/>
      <c r="CB43" s="1306"/>
      <c r="CC43" s="1306"/>
      <c r="CD43" s="1306"/>
      <c r="CE43" s="1306"/>
      <c r="CF43" s="1306"/>
      <c r="CG43" s="1306"/>
      <c r="CH43" s="1306"/>
      <c r="CI43" s="1306"/>
      <c r="CJ43" s="1306"/>
      <c r="CK43" s="1306"/>
      <c r="CL43" s="1306"/>
      <c r="CM43" s="1306"/>
      <c r="CN43" s="1306"/>
      <c r="CO43" s="1306"/>
      <c r="CP43" s="1306"/>
      <c r="CQ43" s="1306"/>
      <c r="CR43" s="1306"/>
      <c r="CS43" s="1306"/>
      <c r="CT43" s="1306"/>
      <c r="CU43" s="1306"/>
      <c r="CV43" s="1306"/>
      <c r="CW43" s="1306"/>
      <c r="CX43" s="1306"/>
      <c r="CY43" s="1306"/>
      <c r="CZ43" s="1306"/>
      <c r="DA43" s="1306"/>
      <c r="DB43" s="1306"/>
      <c r="DC43" s="1307"/>
    </row>
    <row r="44" spans="2:109" x14ac:dyDescent="0.15">
      <c r="B44" s="394"/>
      <c r="AN44" s="1308"/>
      <c r="AO44" s="1309"/>
      <c r="AP44" s="1309"/>
      <c r="AQ44" s="1309"/>
      <c r="AR44" s="1309"/>
      <c r="AS44" s="1309"/>
      <c r="AT44" s="1309"/>
      <c r="AU44" s="1309"/>
      <c r="AV44" s="1309"/>
      <c r="AW44" s="1309"/>
      <c r="AX44" s="1309"/>
      <c r="AY44" s="1309"/>
      <c r="AZ44" s="1309"/>
      <c r="BA44" s="1309"/>
      <c r="BB44" s="1309"/>
      <c r="BC44" s="1309"/>
      <c r="BD44" s="1309"/>
      <c r="BE44" s="1309"/>
      <c r="BF44" s="1309"/>
      <c r="BG44" s="1309"/>
      <c r="BH44" s="1309"/>
      <c r="BI44" s="1309"/>
      <c r="BJ44" s="1309"/>
      <c r="BK44" s="1309"/>
      <c r="BL44" s="1309"/>
      <c r="BM44" s="1309"/>
      <c r="BN44" s="1309"/>
      <c r="BO44" s="1309"/>
      <c r="BP44" s="1309"/>
      <c r="BQ44" s="1309"/>
      <c r="BR44" s="1309"/>
      <c r="BS44" s="1309"/>
      <c r="BT44" s="1309"/>
      <c r="BU44" s="1309"/>
      <c r="BV44" s="1309"/>
      <c r="BW44" s="1309"/>
      <c r="BX44" s="1309"/>
      <c r="BY44" s="1309"/>
      <c r="BZ44" s="1309"/>
      <c r="CA44" s="1309"/>
      <c r="CB44" s="1309"/>
      <c r="CC44" s="1309"/>
      <c r="CD44" s="1309"/>
      <c r="CE44" s="1309"/>
      <c r="CF44" s="1309"/>
      <c r="CG44" s="1309"/>
      <c r="CH44" s="1309"/>
      <c r="CI44" s="1309"/>
      <c r="CJ44" s="1309"/>
      <c r="CK44" s="1309"/>
      <c r="CL44" s="1309"/>
      <c r="CM44" s="1309"/>
      <c r="CN44" s="1309"/>
      <c r="CO44" s="1309"/>
      <c r="CP44" s="1309"/>
      <c r="CQ44" s="1309"/>
      <c r="CR44" s="1309"/>
      <c r="CS44" s="1309"/>
      <c r="CT44" s="1309"/>
      <c r="CU44" s="1309"/>
      <c r="CV44" s="1309"/>
      <c r="CW44" s="1309"/>
      <c r="CX44" s="1309"/>
      <c r="CY44" s="1309"/>
      <c r="CZ44" s="1309"/>
      <c r="DA44" s="1309"/>
      <c r="DB44" s="1309"/>
      <c r="DC44" s="1310"/>
    </row>
    <row r="45" spans="2:109" x14ac:dyDescent="0.15">
      <c r="B45" s="394"/>
      <c r="AN45" s="1308"/>
      <c r="AO45" s="1309"/>
      <c r="AP45" s="1309"/>
      <c r="AQ45" s="1309"/>
      <c r="AR45" s="1309"/>
      <c r="AS45" s="1309"/>
      <c r="AT45" s="1309"/>
      <c r="AU45" s="1309"/>
      <c r="AV45" s="1309"/>
      <c r="AW45" s="1309"/>
      <c r="AX45" s="1309"/>
      <c r="AY45" s="1309"/>
      <c r="AZ45" s="1309"/>
      <c r="BA45" s="1309"/>
      <c r="BB45" s="1309"/>
      <c r="BC45" s="1309"/>
      <c r="BD45" s="1309"/>
      <c r="BE45" s="1309"/>
      <c r="BF45" s="1309"/>
      <c r="BG45" s="1309"/>
      <c r="BH45" s="1309"/>
      <c r="BI45" s="1309"/>
      <c r="BJ45" s="1309"/>
      <c r="BK45" s="1309"/>
      <c r="BL45" s="1309"/>
      <c r="BM45" s="1309"/>
      <c r="BN45" s="1309"/>
      <c r="BO45" s="1309"/>
      <c r="BP45" s="1309"/>
      <c r="BQ45" s="1309"/>
      <c r="BR45" s="1309"/>
      <c r="BS45" s="1309"/>
      <c r="BT45" s="1309"/>
      <c r="BU45" s="1309"/>
      <c r="BV45" s="1309"/>
      <c r="BW45" s="1309"/>
      <c r="BX45" s="1309"/>
      <c r="BY45" s="1309"/>
      <c r="BZ45" s="1309"/>
      <c r="CA45" s="1309"/>
      <c r="CB45" s="1309"/>
      <c r="CC45" s="1309"/>
      <c r="CD45" s="1309"/>
      <c r="CE45" s="1309"/>
      <c r="CF45" s="1309"/>
      <c r="CG45" s="1309"/>
      <c r="CH45" s="1309"/>
      <c r="CI45" s="1309"/>
      <c r="CJ45" s="1309"/>
      <c r="CK45" s="1309"/>
      <c r="CL45" s="1309"/>
      <c r="CM45" s="1309"/>
      <c r="CN45" s="1309"/>
      <c r="CO45" s="1309"/>
      <c r="CP45" s="1309"/>
      <c r="CQ45" s="1309"/>
      <c r="CR45" s="1309"/>
      <c r="CS45" s="1309"/>
      <c r="CT45" s="1309"/>
      <c r="CU45" s="1309"/>
      <c r="CV45" s="1309"/>
      <c r="CW45" s="1309"/>
      <c r="CX45" s="1309"/>
      <c r="CY45" s="1309"/>
      <c r="CZ45" s="1309"/>
      <c r="DA45" s="1309"/>
      <c r="DB45" s="1309"/>
      <c r="DC45" s="1310"/>
    </row>
    <row r="46" spans="2:109" x14ac:dyDescent="0.15">
      <c r="B46" s="394"/>
      <c r="AN46" s="1308"/>
      <c r="AO46" s="1309"/>
      <c r="AP46" s="1309"/>
      <c r="AQ46" s="1309"/>
      <c r="AR46" s="1309"/>
      <c r="AS46" s="1309"/>
      <c r="AT46" s="1309"/>
      <c r="AU46" s="1309"/>
      <c r="AV46" s="1309"/>
      <c r="AW46" s="1309"/>
      <c r="AX46" s="1309"/>
      <c r="AY46" s="1309"/>
      <c r="AZ46" s="1309"/>
      <c r="BA46" s="1309"/>
      <c r="BB46" s="1309"/>
      <c r="BC46" s="1309"/>
      <c r="BD46" s="1309"/>
      <c r="BE46" s="1309"/>
      <c r="BF46" s="1309"/>
      <c r="BG46" s="1309"/>
      <c r="BH46" s="1309"/>
      <c r="BI46" s="1309"/>
      <c r="BJ46" s="1309"/>
      <c r="BK46" s="1309"/>
      <c r="BL46" s="1309"/>
      <c r="BM46" s="1309"/>
      <c r="BN46" s="1309"/>
      <c r="BO46" s="1309"/>
      <c r="BP46" s="1309"/>
      <c r="BQ46" s="1309"/>
      <c r="BR46" s="1309"/>
      <c r="BS46" s="1309"/>
      <c r="BT46" s="1309"/>
      <c r="BU46" s="1309"/>
      <c r="BV46" s="1309"/>
      <c r="BW46" s="1309"/>
      <c r="BX46" s="1309"/>
      <c r="BY46" s="1309"/>
      <c r="BZ46" s="1309"/>
      <c r="CA46" s="1309"/>
      <c r="CB46" s="1309"/>
      <c r="CC46" s="1309"/>
      <c r="CD46" s="1309"/>
      <c r="CE46" s="1309"/>
      <c r="CF46" s="1309"/>
      <c r="CG46" s="1309"/>
      <c r="CH46" s="1309"/>
      <c r="CI46" s="1309"/>
      <c r="CJ46" s="1309"/>
      <c r="CK46" s="1309"/>
      <c r="CL46" s="1309"/>
      <c r="CM46" s="1309"/>
      <c r="CN46" s="1309"/>
      <c r="CO46" s="1309"/>
      <c r="CP46" s="1309"/>
      <c r="CQ46" s="1309"/>
      <c r="CR46" s="1309"/>
      <c r="CS46" s="1309"/>
      <c r="CT46" s="1309"/>
      <c r="CU46" s="1309"/>
      <c r="CV46" s="1309"/>
      <c r="CW46" s="1309"/>
      <c r="CX46" s="1309"/>
      <c r="CY46" s="1309"/>
      <c r="CZ46" s="1309"/>
      <c r="DA46" s="1309"/>
      <c r="DB46" s="1309"/>
      <c r="DC46" s="1310"/>
    </row>
    <row r="47" spans="2:109" x14ac:dyDescent="0.15">
      <c r="B47" s="394"/>
      <c r="AN47" s="1311"/>
      <c r="AO47" s="1312"/>
      <c r="AP47" s="1312"/>
      <c r="AQ47" s="1312"/>
      <c r="AR47" s="1312"/>
      <c r="AS47" s="1312"/>
      <c r="AT47" s="1312"/>
      <c r="AU47" s="1312"/>
      <c r="AV47" s="1312"/>
      <c r="AW47" s="1312"/>
      <c r="AX47" s="1312"/>
      <c r="AY47" s="1312"/>
      <c r="AZ47" s="1312"/>
      <c r="BA47" s="1312"/>
      <c r="BB47" s="1312"/>
      <c r="BC47" s="1312"/>
      <c r="BD47" s="1312"/>
      <c r="BE47" s="1312"/>
      <c r="BF47" s="1312"/>
      <c r="BG47" s="1312"/>
      <c r="BH47" s="1312"/>
      <c r="BI47" s="1312"/>
      <c r="BJ47" s="1312"/>
      <c r="BK47" s="1312"/>
      <c r="BL47" s="1312"/>
      <c r="BM47" s="1312"/>
      <c r="BN47" s="1312"/>
      <c r="BO47" s="1312"/>
      <c r="BP47" s="1312"/>
      <c r="BQ47" s="1312"/>
      <c r="BR47" s="1312"/>
      <c r="BS47" s="1312"/>
      <c r="BT47" s="1312"/>
      <c r="BU47" s="1312"/>
      <c r="BV47" s="1312"/>
      <c r="BW47" s="1312"/>
      <c r="BX47" s="1312"/>
      <c r="BY47" s="1312"/>
      <c r="BZ47" s="1312"/>
      <c r="CA47" s="1312"/>
      <c r="CB47" s="1312"/>
      <c r="CC47" s="1312"/>
      <c r="CD47" s="1312"/>
      <c r="CE47" s="1312"/>
      <c r="CF47" s="1312"/>
      <c r="CG47" s="1312"/>
      <c r="CH47" s="1312"/>
      <c r="CI47" s="1312"/>
      <c r="CJ47" s="1312"/>
      <c r="CK47" s="1312"/>
      <c r="CL47" s="1312"/>
      <c r="CM47" s="1312"/>
      <c r="CN47" s="1312"/>
      <c r="CO47" s="1312"/>
      <c r="CP47" s="1312"/>
      <c r="CQ47" s="1312"/>
      <c r="CR47" s="1312"/>
      <c r="CS47" s="1312"/>
      <c r="CT47" s="1312"/>
      <c r="CU47" s="1312"/>
      <c r="CV47" s="1312"/>
      <c r="CW47" s="1312"/>
      <c r="CX47" s="1312"/>
      <c r="CY47" s="1312"/>
      <c r="CZ47" s="1312"/>
      <c r="DA47" s="1312"/>
      <c r="DB47" s="1312"/>
      <c r="DC47" s="1313"/>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611</v>
      </c>
    </row>
    <row r="50" spans="1:109" x14ac:dyDescent="0.15">
      <c r="B50" s="394"/>
      <c r="G50" s="1314"/>
      <c r="H50" s="1314"/>
      <c r="I50" s="1314"/>
      <c r="J50" s="1314"/>
      <c r="K50" s="404"/>
      <c r="L50" s="404"/>
      <c r="M50" s="405"/>
      <c r="N50" s="405"/>
      <c r="AN50" s="1315"/>
      <c r="AO50" s="1316"/>
      <c r="AP50" s="1316"/>
      <c r="AQ50" s="1316"/>
      <c r="AR50" s="1316"/>
      <c r="AS50" s="1316"/>
      <c r="AT50" s="1316"/>
      <c r="AU50" s="1316"/>
      <c r="AV50" s="1316"/>
      <c r="AW50" s="1316"/>
      <c r="AX50" s="1316"/>
      <c r="AY50" s="1316"/>
      <c r="AZ50" s="1316"/>
      <c r="BA50" s="1316"/>
      <c r="BB50" s="1316"/>
      <c r="BC50" s="1316"/>
      <c r="BD50" s="1316"/>
      <c r="BE50" s="1316"/>
      <c r="BF50" s="1316"/>
      <c r="BG50" s="1316"/>
      <c r="BH50" s="1316"/>
      <c r="BI50" s="1316"/>
      <c r="BJ50" s="1316"/>
      <c r="BK50" s="1316"/>
      <c r="BL50" s="1316"/>
      <c r="BM50" s="1316"/>
      <c r="BN50" s="1316"/>
      <c r="BO50" s="1317"/>
      <c r="BP50" s="1318" t="s">
        <v>564</v>
      </c>
      <c r="BQ50" s="1318"/>
      <c r="BR50" s="1318"/>
      <c r="BS50" s="1318"/>
      <c r="BT50" s="1318"/>
      <c r="BU50" s="1318"/>
      <c r="BV50" s="1318"/>
      <c r="BW50" s="1318"/>
      <c r="BX50" s="1318" t="s">
        <v>565</v>
      </c>
      <c r="BY50" s="1318"/>
      <c r="BZ50" s="1318"/>
      <c r="CA50" s="1318"/>
      <c r="CB50" s="1318"/>
      <c r="CC50" s="1318"/>
      <c r="CD50" s="1318"/>
      <c r="CE50" s="1318"/>
      <c r="CF50" s="1318" t="s">
        <v>566</v>
      </c>
      <c r="CG50" s="1318"/>
      <c r="CH50" s="1318"/>
      <c r="CI50" s="1318"/>
      <c r="CJ50" s="1318"/>
      <c r="CK50" s="1318"/>
      <c r="CL50" s="1318"/>
      <c r="CM50" s="1318"/>
      <c r="CN50" s="1318" t="s">
        <v>567</v>
      </c>
      <c r="CO50" s="1318"/>
      <c r="CP50" s="1318"/>
      <c r="CQ50" s="1318"/>
      <c r="CR50" s="1318"/>
      <c r="CS50" s="1318"/>
      <c r="CT50" s="1318"/>
      <c r="CU50" s="1318"/>
      <c r="CV50" s="1318" t="s">
        <v>568</v>
      </c>
      <c r="CW50" s="1318"/>
      <c r="CX50" s="1318"/>
      <c r="CY50" s="1318"/>
      <c r="CZ50" s="1318"/>
      <c r="DA50" s="1318"/>
      <c r="DB50" s="1318"/>
      <c r="DC50" s="1318"/>
    </row>
    <row r="51" spans="1:109" ht="13.5" customHeight="1" x14ac:dyDescent="0.15">
      <c r="B51" s="394"/>
      <c r="G51" s="1325"/>
      <c r="H51" s="1325"/>
      <c r="I51" s="1323"/>
      <c r="J51" s="1323"/>
      <c r="K51" s="1320"/>
      <c r="L51" s="1320"/>
      <c r="M51" s="1320"/>
      <c r="N51" s="1320"/>
      <c r="AM51" s="403"/>
      <c r="AN51" s="1321" t="s">
        <v>612</v>
      </c>
      <c r="AO51" s="1321"/>
      <c r="AP51" s="1321"/>
      <c r="AQ51" s="1321"/>
      <c r="AR51" s="1321"/>
      <c r="AS51" s="1321"/>
      <c r="AT51" s="1321"/>
      <c r="AU51" s="1321"/>
      <c r="AV51" s="1321"/>
      <c r="AW51" s="1321"/>
      <c r="AX51" s="1321"/>
      <c r="AY51" s="1321"/>
      <c r="AZ51" s="1321"/>
      <c r="BA51" s="1321"/>
      <c r="BB51" s="1321" t="s">
        <v>613</v>
      </c>
      <c r="BC51" s="1321"/>
      <c r="BD51" s="1321"/>
      <c r="BE51" s="1321"/>
      <c r="BF51" s="1321"/>
      <c r="BG51" s="1321"/>
      <c r="BH51" s="1321"/>
      <c r="BI51" s="1321"/>
      <c r="BJ51" s="1321"/>
      <c r="BK51" s="1321"/>
      <c r="BL51" s="1321"/>
      <c r="BM51" s="1321"/>
      <c r="BN51" s="1321"/>
      <c r="BO51" s="1321"/>
      <c r="BP51" s="1322"/>
      <c r="BQ51" s="1319"/>
      <c r="BR51" s="1319"/>
      <c r="BS51" s="1319"/>
      <c r="BT51" s="1319"/>
      <c r="BU51" s="1319"/>
      <c r="BV51" s="1319"/>
      <c r="BW51" s="1319"/>
      <c r="BX51" s="1322"/>
      <c r="BY51" s="1319"/>
      <c r="BZ51" s="1319"/>
      <c r="CA51" s="1319"/>
      <c r="CB51" s="1319"/>
      <c r="CC51" s="1319"/>
      <c r="CD51" s="1319"/>
      <c r="CE51" s="1319"/>
      <c r="CF51" s="1319">
        <v>53.5</v>
      </c>
      <c r="CG51" s="1319"/>
      <c r="CH51" s="1319"/>
      <c r="CI51" s="1319"/>
      <c r="CJ51" s="1319"/>
      <c r="CK51" s="1319"/>
      <c r="CL51" s="1319"/>
      <c r="CM51" s="1319"/>
      <c r="CN51" s="1319">
        <v>44.5</v>
      </c>
      <c r="CO51" s="1319"/>
      <c r="CP51" s="1319"/>
      <c r="CQ51" s="1319"/>
      <c r="CR51" s="1319"/>
      <c r="CS51" s="1319"/>
      <c r="CT51" s="1319"/>
      <c r="CU51" s="1319"/>
      <c r="CV51" s="1319">
        <v>33.200000000000003</v>
      </c>
      <c r="CW51" s="1319"/>
      <c r="CX51" s="1319"/>
      <c r="CY51" s="1319"/>
      <c r="CZ51" s="1319"/>
      <c r="DA51" s="1319"/>
      <c r="DB51" s="1319"/>
      <c r="DC51" s="1319"/>
    </row>
    <row r="52" spans="1:109" x14ac:dyDescent="0.15">
      <c r="B52" s="394"/>
      <c r="G52" s="1325"/>
      <c r="H52" s="1325"/>
      <c r="I52" s="1323"/>
      <c r="J52" s="1323"/>
      <c r="K52" s="1320"/>
      <c r="L52" s="1320"/>
      <c r="M52" s="1320"/>
      <c r="N52" s="1320"/>
      <c r="AM52" s="403"/>
      <c r="AN52" s="1321"/>
      <c r="AO52" s="1321"/>
      <c r="AP52" s="1321"/>
      <c r="AQ52" s="1321"/>
      <c r="AR52" s="1321"/>
      <c r="AS52" s="1321"/>
      <c r="AT52" s="1321"/>
      <c r="AU52" s="1321"/>
      <c r="AV52" s="1321"/>
      <c r="AW52" s="1321"/>
      <c r="AX52" s="1321"/>
      <c r="AY52" s="1321"/>
      <c r="AZ52" s="1321"/>
      <c r="BA52" s="1321"/>
      <c r="BB52" s="1321"/>
      <c r="BC52" s="1321"/>
      <c r="BD52" s="1321"/>
      <c r="BE52" s="1321"/>
      <c r="BF52" s="1321"/>
      <c r="BG52" s="1321"/>
      <c r="BH52" s="1321"/>
      <c r="BI52" s="1321"/>
      <c r="BJ52" s="1321"/>
      <c r="BK52" s="1321"/>
      <c r="BL52" s="1321"/>
      <c r="BM52" s="1321"/>
      <c r="BN52" s="1321"/>
      <c r="BO52" s="1321"/>
      <c r="BP52" s="1319"/>
      <c r="BQ52" s="1319"/>
      <c r="BR52" s="1319"/>
      <c r="BS52" s="1319"/>
      <c r="BT52" s="1319"/>
      <c r="BU52" s="1319"/>
      <c r="BV52" s="1319"/>
      <c r="BW52" s="1319"/>
      <c r="BX52" s="1319"/>
      <c r="BY52" s="1319"/>
      <c r="BZ52" s="1319"/>
      <c r="CA52" s="1319"/>
      <c r="CB52" s="1319"/>
      <c r="CC52" s="1319"/>
      <c r="CD52" s="1319"/>
      <c r="CE52" s="1319"/>
      <c r="CF52" s="1319"/>
      <c r="CG52" s="1319"/>
      <c r="CH52" s="1319"/>
      <c r="CI52" s="1319"/>
      <c r="CJ52" s="1319"/>
      <c r="CK52" s="1319"/>
      <c r="CL52" s="1319"/>
      <c r="CM52" s="1319"/>
      <c r="CN52" s="1319"/>
      <c r="CO52" s="1319"/>
      <c r="CP52" s="1319"/>
      <c r="CQ52" s="1319"/>
      <c r="CR52" s="1319"/>
      <c r="CS52" s="1319"/>
      <c r="CT52" s="1319"/>
      <c r="CU52" s="1319"/>
      <c r="CV52" s="1319"/>
      <c r="CW52" s="1319"/>
      <c r="CX52" s="1319"/>
      <c r="CY52" s="1319"/>
      <c r="CZ52" s="1319"/>
      <c r="DA52" s="1319"/>
      <c r="DB52" s="1319"/>
      <c r="DC52" s="1319"/>
    </row>
    <row r="53" spans="1:109" x14ac:dyDescent="0.15">
      <c r="A53" s="402"/>
      <c r="B53" s="394"/>
      <c r="G53" s="1325"/>
      <c r="H53" s="1325"/>
      <c r="I53" s="1314"/>
      <c r="J53" s="1314"/>
      <c r="K53" s="1320"/>
      <c r="L53" s="1320"/>
      <c r="M53" s="1320"/>
      <c r="N53" s="1320"/>
      <c r="AM53" s="403"/>
      <c r="AN53" s="1321"/>
      <c r="AO53" s="1321"/>
      <c r="AP53" s="1321"/>
      <c r="AQ53" s="1321"/>
      <c r="AR53" s="1321"/>
      <c r="AS53" s="1321"/>
      <c r="AT53" s="1321"/>
      <c r="AU53" s="1321"/>
      <c r="AV53" s="1321"/>
      <c r="AW53" s="1321"/>
      <c r="AX53" s="1321"/>
      <c r="AY53" s="1321"/>
      <c r="AZ53" s="1321"/>
      <c r="BA53" s="1321"/>
      <c r="BB53" s="1321" t="s">
        <v>614</v>
      </c>
      <c r="BC53" s="1321"/>
      <c r="BD53" s="1321"/>
      <c r="BE53" s="1321"/>
      <c r="BF53" s="1321"/>
      <c r="BG53" s="1321"/>
      <c r="BH53" s="1321"/>
      <c r="BI53" s="1321"/>
      <c r="BJ53" s="1321"/>
      <c r="BK53" s="1321"/>
      <c r="BL53" s="1321"/>
      <c r="BM53" s="1321"/>
      <c r="BN53" s="1321"/>
      <c r="BO53" s="1321"/>
      <c r="BP53" s="1322"/>
      <c r="BQ53" s="1319"/>
      <c r="BR53" s="1319"/>
      <c r="BS53" s="1319"/>
      <c r="BT53" s="1319"/>
      <c r="BU53" s="1319"/>
      <c r="BV53" s="1319"/>
      <c r="BW53" s="1319"/>
      <c r="BX53" s="1322"/>
      <c r="BY53" s="1319"/>
      <c r="BZ53" s="1319"/>
      <c r="CA53" s="1319"/>
      <c r="CB53" s="1319"/>
      <c r="CC53" s="1319"/>
      <c r="CD53" s="1319"/>
      <c r="CE53" s="1319"/>
      <c r="CF53" s="1319">
        <v>63.6</v>
      </c>
      <c r="CG53" s="1319"/>
      <c r="CH53" s="1319"/>
      <c r="CI53" s="1319"/>
      <c r="CJ53" s="1319"/>
      <c r="CK53" s="1319"/>
      <c r="CL53" s="1319"/>
      <c r="CM53" s="1319"/>
      <c r="CN53" s="1319">
        <v>65</v>
      </c>
      <c r="CO53" s="1319"/>
      <c r="CP53" s="1319"/>
      <c r="CQ53" s="1319"/>
      <c r="CR53" s="1319"/>
      <c r="CS53" s="1319"/>
      <c r="CT53" s="1319"/>
      <c r="CU53" s="1319"/>
      <c r="CV53" s="1319">
        <v>66.099999999999994</v>
      </c>
      <c r="CW53" s="1319"/>
      <c r="CX53" s="1319"/>
      <c r="CY53" s="1319"/>
      <c r="CZ53" s="1319"/>
      <c r="DA53" s="1319"/>
      <c r="DB53" s="1319"/>
      <c r="DC53" s="1319"/>
    </row>
    <row r="54" spans="1:109" x14ac:dyDescent="0.15">
      <c r="A54" s="402"/>
      <c r="B54" s="394"/>
      <c r="G54" s="1325"/>
      <c r="H54" s="1325"/>
      <c r="I54" s="1314"/>
      <c r="J54" s="1314"/>
      <c r="K54" s="1320"/>
      <c r="L54" s="1320"/>
      <c r="M54" s="1320"/>
      <c r="N54" s="1320"/>
      <c r="AM54" s="403"/>
      <c r="AN54" s="1321"/>
      <c r="AO54" s="1321"/>
      <c r="AP54" s="1321"/>
      <c r="AQ54" s="1321"/>
      <c r="AR54" s="1321"/>
      <c r="AS54" s="1321"/>
      <c r="AT54" s="1321"/>
      <c r="AU54" s="1321"/>
      <c r="AV54" s="1321"/>
      <c r="AW54" s="1321"/>
      <c r="AX54" s="1321"/>
      <c r="AY54" s="1321"/>
      <c r="AZ54" s="1321"/>
      <c r="BA54" s="1321"/>
      <c r="BB54" s="1321"/>
      <c r="BC54" s="1321"/>
      <c r="BD54" s="1321"/>
      <c r="BE54" s="1321"/>
      <c r="BF54" s="1321"/>
      <c r="BG54" s="1321"/>
      <c r="BH54" s="1321"/>
      <c r="BI54" s="1321"/>
      <c r="BJ54" s="1321"/>
      <c r="BK54" s="1321"/>
      <c r="BL54" s="1321"/>
      <c r="BM54" s="1321"/>
      <c r="BN54" s="1321"/>
      <c r="BO54" s="1321"/>
      <c r="BP54" s="1319"/>
      <c r="BQ54" s="1319"/>
      <c r="BR54" s="1319"/>
      <c r="BS54" s="1319"/>
      <c r="BT54" s="1319"/>
      <c r="BU54" s="1319"/>
      <c r="BV54" s="1319"/>
      <c r="BW54" s="1319"/>
      <c r="BX54" s="1319"/>
      <c r="BY54" s="1319"/>
      <c r="BZ54" s="1319"/>
      <c r="CA54" s="1319"/>
      <c r="CB54" s="1319"/>
      <c r="CC54" s="1319"/>
      <c r="CD54" s="1319"/>
      <c r="CE54" s="1319"/>
      <c r="CF54" s="1319"/>
      <c r="CG54" s="1319"/>
      <c r="CH54" s="1319"/>
      <c r="CI54" s="1319"/>
      <c r="CJ54" s="1319"/>
      <c r="CK54" s="1319"/>
      <c r="CL54" s="1319"/>
      <c r="CM54" s="1319"/>
      <c r="CN54" s="1319"/>
      <c r="CO54" s="1319"/>
      <c r="CP54" s="1319"/>
      <c r="CQ54" s="1319"/>
      <c r="CR54" s="1319"/>
      <c r="CS54" s="1319"/>
      <c r="CT54" s="1319"/>
      <c r="CU54" s="1319"/>
      <c r="CV54" s="1319"/>
      <c r="CW54" s="1319"/>
      <c r="CX54" s="1319"/>
      <c r="CY54" s="1319"/>
      <c r="CZ54" s="1319"/>
      <c r="DA54" s="1319"/>
      <c r="DB54" s="1319"/>
      <c r="DC54" s="1319"/>
    </row>
    <row r="55" spans="1:109" x14ac:dyDescent="0.15">
      <c r="A55" s="402"/>
      <c r="B55" s="394"/>
      <c r="G55" s="1314"/>
      <c r="H55" s="1314"/>
      <c r="I55" s="1314"/>
      <c r="J55" s="1314"/>
      <c r="K55" s="1320"/>
      <c r="L55" s="1320"/>
      <c r="M55" s="1320"/>
      <c r="N55" s="1320"/>
      <c r="AN55" s="1318" t="s">
        <v>615</v>
      </c>
      <c r="AO55" s="1318"/>
      <c r="AP55" s="1318"/>
      <c r="AQ55" s="1318"/>
      <c r="AR55" s="1318"/>
      <c r="AS55" s="1318"/>
      <c r="AT55" s="1318"/>
      <c r="AU55" s="1318"/>
      <c r="AV55" s="1318"/>
      <c r="AW55" s="1318"/>
      <c r="AX55" s="1318"/>
      <c r="AY55" s="1318"/>
      <c r="AZ55" s="1318"/>
      <c r="BA55" s="1318"/>
      <c r="BB55" s="1321" t="s">
        <v>613</v>
      </c>
      <c r="BC55" s="1321"/>
      <c r="BD55" s="1321"/>
      <c r="BE55" s="1321"/>
      <c r="BF55" s="1321"/>
      <c r="BG55" s="1321"/>
      <c r="BH55" s="1321"/>
      <c r="BI55" s="1321"/>
      <c r="BJ55" s="1321"/>
      <c r="BK55" s="1321"/>
      <c r="BL55" s="1321"/>
      <c r="BM55" s="1321"/>
      <c r="BN55" s="1321"/>
      <c r="BO55" s="1321"/>
      <c r="BP55" s="1322"/>
      <c r="BQ55" s="1319"/>
      <c r="BR55" s="1319"/>
      <c r="BS55" s="1319"/>
      <c r="BT55" s="1319"/>
      <c r="BU55" s="1319"/>
      <c r="BV55" s="1319"/>
      <c r="BW55" s="1319"/>
      <c r="BX55" s="1322"/>
      <c r="BY55" s="1319"/>
      <c r="BZ55" s="1319"/>
      <c r="CA55" s="1319"/>
      <c r="CB55" s="1319"/>
      <c r="CC55" s="1319"/>
      <c r="CD55" s="1319"/>
      <c r="CE55" s="1319"/>
      <c r="CF55" s="1319">
        <v>31</v>
      </c>
      <c r="CG55" s="1319"/>
      <c r="CH55" s="1319"/>
      <c r="CI55" s="1319"/>
      <c r="CJ55" s="1319"/>
      <c r="CK55" s="1319"/>
      <c r="CL55" s="1319"/>
      <c r="CM55" s="1319"/>
      <c r="CN55" s="1319">
        <v>30</v>
      </c>
      <c r="CO55" s="1319"/>
      <c r="CP55" s="1319"/>
      <c r="CQ55" s="1319"/>
      <c r="CR55" s="1319"/>
      <c r="CS55" s="1319"/>
      <c r="CT55" s="1319"/>
      <c r="CU55" s="1319"/>
      <c r="CV55" s="1319">
        <v>23.1</v>
      </c>
      <c r="CW55" s="1319"/>
      <c r="CX55" s="1319"/>
      <c r="CY55" s="1319"/>
      <c r="CZ55" s="1319"/>
      <c r="DA55" s="1319"/>
      <c r="DB55" s="1319"/>
      <c r="DC55" s="1319"/>
    </row>
    <row r="56" spans="1:109" x14ac:dyDescent="0.15">
      <c r="A56" s="402"/>
      <c r="B56" s="394"/>
      <c r="G56" s="1314"/>
      <c r="H56" s="1314"/>
      <c r="I56" s="1314"/>
      <c r="J56" s="1314"/>
      <c r="K56" s="1320"/>
      <c r="L56" s="1320"/>
      <c r="M56" s="1320"/>
      <c r="N56" s="1320"/>
      <c r="AN56" s="1318"/>
      <c r="AO56" s="1318"/>
      <c r="AP56" s="1318"/>
      <c r="AQ56" s="1318"/>
      <c r="AR56" s="1318"/>
      <c r="AS56" s="1318"/>
      <c r="AT56" s="1318"/>
      <c r="AU56" s="1318"/>
      <c r="AV56" s="1318"/>
      <c r="AW56" s="1318"/>
      <c r="AX56" s="1318"/>
      <c r="AY56" s="1318"/>
      <c r="AZ56" s="1318"/>
      <c r="BA56" s="1318"/>
      <c r="BB56" s="1321"/>
      <c r="BC56" s="1321"/>
      <c r="BD56" s="1321"/>
      <c r="BE56" s="1321"/>
      <c r="BF56" s="1321"/>
      <c r="BG56" s="1321"/>
      <c r="BH56" s="1321"/>
      <c r="BI56" s="1321"/>
      <c r="BJ56" s="1321"/>
      <c r="BK56" s="1321"/>
      <c r="BL56" s="1321"/>
      <c r="BM56" s="1321"/>
      <c r="BN56" s="1321"/>
      <c r="BO56" s="1321"/>
      <c r="BP56" s="1319"/>
      <c r="BQ56" s="1319"/>
      <c r="BR56" s="1319"/>
      <c r="BS56" s="1319"/>
      <c r="BT56" s="1319"/>
      <c r="BU56" s="1319"/>
      <c r="BV56" s="1319"/>
      <c r="BW56" s="1319"/>
      <c r="BX56" s="1319"/>
      <c r="BY56" s="1319"/>
      <c r="BZ56" s="1319"/>
      <c r="CA56" s="1319"/>
      <c r="CB56" s="1319"/>
      <c r="CC56" s="1319"/>
      <c r="CD56" s="1319"/>
      <c r="CE56" s="1319"/>
      <c r="CF56" s="1319"/>
      <c r="CG56" s="1319"/>
      <c r="CH56" s="1319"/>
      <c r="CI56" s="1319"/>
      <c r="CJ56" s="1319"/>
      <c r="CK56" s="1319"/>
      <c r="CL56" s="1319"/>
      <c r="CM56" s="1319"/>
      <c r="CN56" s="1319"/>
      <c r="CO56" s="1319"/>
      <c r="CP56" s="1319"/>
      <c r="CQ56" s="1319"/>
      <c r="CR56" s="1319"/>
      <c r="CS56" s="1319"/>
      <c r="CT56" s="1319"/>
      <c r="CU56" s="1319"/>
      <c r="CV56" s="1319"/>
      <c r="CW56" s="1319"/>
      <c r="CX56" s="1319"/>
      <c r="CY56" s="1319"/>
      <c r="CZ56" s="1319"/>
      <c r="DA56" s="1319"/>
      <c r="DB56" s="1319"/>
      <c r="DC56" s="1319"/>
    </row>
    <row r="57" spans="1:109" s="402" customFormat="1" x14ac:dyDescent="0.15">
      <c r="B57" s="406"/>
      <c r="G57" s="1314"/>
      <c r="H57" s="1314"/>
      <c r="I57" s="1324"/>
      <c r="J57" s="1324"/>
      <c r="K57" s="1320"/>
      <c r="L57" s="1320"/>
      <c r="M57" s="1320"/>
      <c r="N57" s="1320"/>
      <c r="AM57" s="387"/>
      <c r="AN57" s="1318"/>
      <c r="AO57" s="1318"/>
      <c r="AP57" s="1318"/>
      <c r="AQ57" s="1318"/>
      <c r="AR57" s="1318"/>
      <c r="AS57" s="1318"/>
      <c r="AT57" s="1318"/>
      <c r="AU57" s="1318"/>
      <c r="AV57" s="1318"/>
      <c r="AW57" s="1318"/>
      <c r="AX57" s="1318"/>
      <c r="AY57" s="1318"/>
      <c r="AZ57" s="1318"/>
      <c r="BA57" s="1318"/>
      <c r="BB57" s="1321" t="s">
        <v>614</v>
      </c>
      <c r="BC57" s="1321"/>
      <c r="BD57" s="1321"/>
      <c r="BE57" s="1321"/>
      <c r="BF57" s="1321"/>
      <c r="BG57" s="1321"/>
      <c r="BH57" s="1321"/>
      <c r="BI57" s="1321"/>
      <c r="BJ57" s="1321"/>
      <c r="BK57" s="1321"/>
      <c r="BL57" s="1321"/>
      <c r="BM57" s="1321"/>
      <c r="BN57" s="1321"/>
      <c r="BO57" s="1321"/>
      <c r="BP57" s="1322"/>
      <c r="BQ57" s="1319"/>
      <c r="BR57" s="1319"/>
      <c r="BS57" s="1319"/>
      <c r="BT57" s="1319"/>
      <c r="BU57" s="1319"/>
      <c r="BV57" s="1319"/>
      <c r="BW57" s="1319"/>
      <c r="BX57" s="1322"/>
      <c r="BY57" s="1319"/>
      <c r="BZ57" s="1319"/>
      <c r="CA57" s="1319"/>
      <c r="CB57" s="1319"/>
      <c r="CC57" s="1319"/>
      <c r="CD57" s="1319"/>
      <c r="CE57" s="1319"/>
      <c r="CF57" s="1319">
        <v>57.4</v>
      </c>
      <c r="CG57" s="1319"/>
      <c r="CH57" s="1319"/>
      <c r="CI57" s="1319"/>
      <c r="CJ57" s="1319"/>
      <c r="CK57" s="1319"/>
      <c r="CL57" s="1319"/>
      <c r="CM57" s="1319"/>
      <c r="CN57" s="1319">
        <v>58.3</v>
      </c>
      <c r="CO57" s="1319"/>
      <c r="CP57" s="1319"/>
      <c r="CQ57" s="1319"/>
      <c r="CR57" s="1319"/>
      <c r="CS57" s="1319"/>
      <c r="CT57" s="1319"/>
      <c r="CU57" s="1319"/>
      <c r="CV57" s="1319">
        <v>60.3</v>
      </c>
      <c r="CW57" s="1319"/>
      <c r="CX57" s="1319"/>
      <c r="CY57" s="1319"/>
      <c r="CZ57" s="1319"/>
      <c r="DA57" s="1319"/>
      <c r="DB57" s="1319"/>
      <c r="DC57" s="1319"/>
      <c r="DD57" s="407"/>
      <c r="DE57" s="406"/>
    </row>
    <row r="58" spans="1:109" s="402" customFormat="1" x14ac:dyDescent="0.15">
      <c r="A58" s="387"/>
      <c r="B58" s="406"/>
      <c r="G58" s="1314"/>
      <c r="H58" s="1314"/>
      <c r="I58" s="1324"/>
      <c r="J58" s="1324"/>
      <c r="K58" s="1320"/>
      <c r="L58" s="1320"/>
      <c r="M58" s="1320"/>
      <c r="N58" s="1320"/>
      <c r="AM58" s="387"/>
      <c r="AN58" s="1318"/>
      <c r="AO58" s="1318"/>
      <c r="AP58" s="1318"/>
      <c r="AQ58" s="1318"/>
      <c r="AR58" s="1318"/>
      <c r="AS58" s="1318"/>
      <c r="AT58" s="1318"/>
      <c r="AU58" s="1318"/>
      <c r="AV58" s="1318"/>
      <c r="AW58" s="1318"/>
      <c r="AX58" s="1318"/>
      <c r="AY58" s="1318"/>
      <c r="AZ58" s="1318"/>
      <c r="BA58" s="1318"/>
      <c r="BB58" s="1321"/>
      <c r="BC58" s="1321"/>
      <c r="BD58" s="1321"/>
      <c r="BE58" s="1321"/>
      <c r="BF58" s="1321"/>
      <c r="BG58" s="1321"/>
      <c r="BH58" s="1321"/>
      <c r="BI58" s="1321"/>
      <c r="BJ58" s="1321"/>
      <c r="BK58" s="1321"/>
      <c r="BL58" s="1321"/>
      <c r="BM58" s="1321"/>
      <c r="BN58" s="1321"/>
      <c r="BO58" s="1321"/>
      <c r="BP58" s="1319"/>
      <c r="BQ58" s="1319"/>
      <c r="BR58" s="1319"/>
      <c r="BS58" s="1319"/>
      <c r="BT58" s="1319"/>
      <c r="BU58" s="1319"/>
      <c r="BV58" s="1319"/>
      <c r="BW58" s="1319"/>
      <c r="BX58" s="1319"/>
      <c r="BY58" s="1319"/>
      <c r="BZ58" s="1319"/>
      <c r="CA58" s="1319"/>
      <c r="CB58" s="1319"/>
      <c r="CC58" s="1319"/>
      <c r="CD58" s="1319"/>
      <c r="CE58" s="1319"/>
      <c r="CF58" s="1319"/>
      <c r="CG58" s="1319"/>
      <c r="CH58" s="1319"/>
      <c r="CI58" s="1319"/>
      <c r="CJ58" s="1319"/>
      <c r="CK58" s="1319"/>
      <c r="CL58" s="1319"/>
      <c r="CM58" s="1319"/>
      <c r="CN58" s="1319"/>
      <c r="CO58" s="1319"/>
      <c r="CP58" s="1319"/>
      <c r="CQ58" s="1319"/>
      <c r="CR58" s="1319"/>
      <c r="CS58" s="1319"/>
      <c r="CT58" s="1319"/>
      <c r="CU58" s="1319"/>
      <c r="CV58" s="1319"/>
      <c r="CW58" s="1319"/>
      <c r="CX58" s="1319"/>
      <c r="CY58" s="1319"/>
      <c r="CZ58" s="1319"/>
      <c r="DA58" s="1319"/>
      <c r="DB58" s="1319"/>
      <c r="DC58" s="1319"/>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616</v>
      </c>
    </row>
    <row r="64" spans="1:109" x14ac:dyDescent="0.15">
      <c r="B64" s="394"/>
      <c r="G64" s="401"/>
      <c r="I64" s="414"/>
      <c r="J64" s="414"/>
      <c r="K64" s="414"/>
      <c r="L64" s="414"/>
      <c r="M64" s="414"/>
      <c r="N64" s="415"/>
      <c r="AM64" s="401"/>
      <c r="AN64" s="401" t="s">
        <v>609</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05" t="s">
        <v>617</v>
      </c>
      <c r="AO65" s="1306"/>
      <c r="AP65" s="1306"/>
      <c r="AQ65" s="1306"/>
      <c r="AR65" s="1306"/>
      <c r="AS65" s="1306"/>
      <c r="AT65" s="1306"/>
      <c r="AU65" s="1306"/>
      <c r="AV65" s="1306"/>
      <c r="AW65" s="1306"/>
      <c r="AX65" s="1306"/>
      <c r="AY65" s="1306"/>
      <c r="AZ65" s="1306"/>
      <c r="BA65" s="1306"/>
      <c r="BB65" s="1306"/>
      <c r="BC65" s="1306"/>
      <c r="BD65" s="1306"/>
      <c r="BE65" s="1306"/>
      <c r="BF65" s="1306"/>
      <c r="BG65" s="1306"/>
      <c r="BH65" s="1306"/>
      <c r="BI65" s="1306"/>
      <c r="BJ65" s="1306"/>
      <c r="BK65" s="1306"/>
      <c r="BL65" s="1306"/>
      <c r="BM65" s="1306"/>
      <c r="BN65" s="1306"/>
      <c r="BO65" s="1306"/>
      <c r="BP65" s="1306"/>
      <c r="BQ65" s="1306"/>
      <c r="BR65" s="1306"/>
      <c r="BS65" s="1306"/>
      <c r="BT65" s="1306"/>
      <c r="BU65" s="1306"/>
      <c r="BV65" s="1306"/>
      <c r="BW65" s="1306"/>
      <c r="BX65" s="1306"/>
      <c r="BY65" s="1306"/>
      <c r="BZ65" s="1306"/>
      <c r="CA65" s="1306"/>
      <c r="CB65" s="1306"/>
      <c r="CC65" s="1306"/>
      <c r="CD65" s="1306"/>
      <c r="CE65" s="1306"/>
      <c r="CF65" s="1306"/>
      <c r="CG65" s="1306"/>
      <c r="CH65" s="1306"/>
      <c r="CI65" s="1306"/>
      <c r="CJ65" s="1306"/>
      <c r="CK65" s="1306"/>
      <c r="CL65" s="1306"/>
      <c r="CM65" s="1306"/>
      <c r="CN65" s="1306"/>
      <c r="CO65" s="1306"/>
      <c r="CP65" s="1306"/>
      <c r="CQ65" s="1306"/>
      <c r="CR65" s="1306"/>
      <c r="CS65" s="1306"/>
      <c r="CT65" s="1306"/>
      <c r="CU65" s="1306"/>
      <c r="CV65" s="1306"/>
      <c r="CW65" s="1306"/>
      <c r="CX65" s="1306"/>
      <c r="CY65" s="1306"/>
      <c r="CZ65" s="1306"/>
      <c r="DA65" s="1306"/>
      <c r="DB65" s="1306"/>
      <c r="DC65" s="1307"/>
    </row>
    <row r="66" spans="2:107" x14ac:dyDescent="0.15">
      <c r="B66" s="394"/>
      <c r="AN66" s="1308"/>
      <c r="AO66" s="1309"/>
      <c r="AP66" s="1309"/>
      <c r="AQ66" s="1309"/>
      <c r="AR66" s="1309"/>
      <c r="AS66" s="1309"/>
      <c r="AT66" s="1309"/>
      <c r="AU66" s="1309"/>
      <c r="AV66" s="1309"/>
      <c r="AW66" s="1309"/>
      <c r="AX66" s="1309"/>
      <c r="AY66" s="1309"/>
      <c r="AZ66" s="1309"/>
      <c r="BA66" s="1309"/>
      <c r="BB66" s="1309"/>
      <c r="BC66" s="1309"/>
      <c r="BD66" s="1309"/>
      <c r="BE66" s="1309"/>
      <c r="BF66" s="1309"/>
      <c r="BG66" s="1309"/>
      <c r="BH66" s="1309"/>
      <c r="BI66" s="1309"/>
      <c r="BJ66" s="1309"/>
      <c r="BK66" s="1309"/>
      <c r="BL66" s="1309"/>
      <c r="BM66" s="1309"/>
      <c r="BN66" s="1309"/>
      <c r="BO66" s="1309"/>
      <c r="BP66" s="1309"/>
      <c r="BQ66" s="1309"/>
      <c r="BR66" s="1309"/>
      <c r="BS66" s="1309"/>
      <c r="BT66" s="1309"/>
      <c r="BU66" s="1309"/>
      <c r="BV66" s="1309"/>
      <c r="BW66" s="1309"/>
      <c r="BX66" s="1309"/>
      <c r="BY66" s="1309"/>
      <c r="BZ66" s="1309"/>
      <c r="CA66" s="1309"/>
      <c r="CB66" s="1309"/>
      <c r="CC66" s="1309"/>
      <c r="CD66" s="1309"/>
      <c r="CE66" s="1309"/>
      <c r="CF66" s="1309"/>
      <c r="CG66" s="1309"/>
      <c r="CH66" s="1309"/>
      <c r="CI66" s="1309"/>
      <c r="CJ66" s="1309"/>
      <c r="CK66" s="1309"/>
      <c r="CL66" s="1309"/>
      <c r="CM66" s="1309"/>
      <c r="CN66" s="1309"/>
      <c r="CO66" s="1309"/>
      <c r="CP66" s="1309"/>
      <c r="CQ66" s="1309"/>
      <c r="CR66" s="1309"/>
      <c r="CS66" s="1309"/>
      <c r="CT66" s="1309"/>
      <c r="CU66" s="1309"/>
      <c r="CV66" s="1309"/>
      <c r="CW66" s="1309"/>
      <c r="CX66" s="1309"/>
      <c r="CY66" s="1309"/>
      <c r="CZ66" s="1309"/>
      <c r="DA66" s="1309"/>
      <c r="DB66" s="1309"/>
      <c r="DC66" s="1310"/>
    </row>
    <row r="67" spans="2:107" x14ac:dyDescent="0.15">
      <c r="B67" s="394"/>
      <c r="AN67" s="1308"/>
      <c r="AO67" s="1309"/>
      <c r="AP67" s="1309"/>
      <c r="AQ67" s="1309"/>
      <c r="AR67" s="1309"/>
      <c r="AS67" s="1309"/>
      <c r="AT67" s="1309"/>
      <c r="AU67" s="1309"/>
      <c r="AV67" s="1309"/>
      <c r="AW67" s="1309"/>
      <c r="AX67" s="1309"/>
      <c r="AY67" s="1309"/>
      <c r="AZ67" s="1309"/>
      <c r="BA67" s="1309"/>
      <c r="BB67" s="1309"/>
      <c r="BC67" s="1309"/>
      <c r="BD67" s="1309"/>
      <c r="BE67" s="1309"/>
      <c r="BF67" s="1309"/>
      <c r="BG67" s="1309"/>
      <c r="BH67" s="1309"/>
      <c r="BI67" s="1309"/>
      <c r="BJ67" s="1309"/>
      <c r="BK67" s="1309"/>
      <c r="BL67" s="1309"/>
      <c r="BM67" s="1309"/>
      <c r="BN67" s="1309"/>
      <c r="BO67" s="1309"/>
      <c r="BP67" s="1309"/>
      <c r="BQ67" s="1309"/>
      <c r="BR67" s="1309"/>
      <c r="BS67" s="1309"/>
      <c r="BT67" s="1309"/>
      <c r="BU67" s="1309"/>
      <c r="BV67" s="1309"/>
      <c r="BW67" s="1309"/>
      <c r="BX67" s="1309"/>
      <c r="BY67" s="1309"/>
      <c r="BZ67" s="1309"/>
      <c r="CA67" s="1309"/>
      <c r="CB67" s="1309"/>
      <c r="CC67" s="1309"/>
      <c r="CD67" s="1309"/>
      <c r="CE67" s="1309"/>
      <c r="CF67" s="1309"/>
      <c r="CG67" s="1309"/>
      <c r="CH67" s="1309"/>
      <c r="CI67" s="1309"/>
      <c r="CJ67" s="1309"/>
      <c r="CK67" s="1309"/>
      <c r="CL67" s="1309"/>
      <c r="CM67" s="1309"/>
      <c r="CN67" s="1309"/>
      <c r="CO67" s="1309"/>
      <c r="CP67" s="1309"/>
      <c r="CQ67" s="1309"/>
      <c r="CR67" s="1309"/>
      <c r="CS67" s="1309"/>
      <c r="CT67" s="1309"/>
      <c r="CU67" s="1309"/>
      <c r="CV67" s="1309"/>
      <c r="CW67" s="1309"/>
      <c r="CX67" s="1309"/>
      <c r="CY67" s="1309"/>
      <c r="CZ67" s="1309"/>
      <c r="DA67" s="1309"/>
      <c r="DB67" s="1309"/>
      <c r="DC67" s="1310"/>
    </row>
    <row r="68" spans="2:107" x14ac:dyDescent="0.15">
      <c r="B68" s="394"/>
      <c r="AN68" s="1308"/>
      <c r="AO68" s="1309"/>
      <c r="AP68" s="1309"/>
      <c r="AQ68" s="1309"/>
      <c r="AR68" s="1309"/>
      <c r="AS68" s="1309"/>
      <c r="AT68" s="1309"/>
      <c r="AU68" s="1309"/>
      <c r="AV68" s="1309"/>
      <c r="AW68" s="1309"/>
      <c r="AX68" s="1309"/>
      <c r="AY68" s="1309"/>
      <c r="AZ68" s="1309"/>
      <c r="BA68" s="1309"/>
      <c r="BB68" s="1309"/>
      <c r="BC68" s="1309"/>
      <c r="BD68" s="1309"/>
      <c r="BE68" s="1309"/>
      <c r="BF68" s="1309"/>
      <c r="BG68" s="1309"/>
      <c r="BH68" s="1309"/>
      <c r="BI68" s="1309"/>
      <c r="BJ68" s="1309"/>
      <c r="BK68" s="1309"/>
      <c r="BL68" s="1309"/>
      <c r="BM68" s="1309"/>
      <c r="BN68" s="1309"/>
      <c r="BO68" s="1309"/>
      <c r="BP68" s="1309"/>
      <c r="BQ68" s="1309"/>
      <c r="BR68" s="1309"/>
      <c r="BS68" s="1309"/>
      <c r="BT68" s="1309"/>
      <c r="BU68" s="1309"/>
      <c r="BV68" s="1309"/>
      <c r="BW68" s="1309"/>
      <c r="BX68" s="1309"/>
      <c r="BY68" s="1309"/>
      <c r="BZ68" s="1309"/>
      <c r="CA68" s="1309"/>
      <c r="CB68" s="1309"/>
      <c r="CC68" s="1309"/>
      <c r="CD68" s="1309"/>
      <c r="CE68" s="1309"/>
      <c r="CF68" s="1309"/>
      <c r="CG68" s="1309"/>
      <c r="CH68" s="1309"/>
      <c r="CI68" s="1309"/>
      <c r="CJ68" s="1309"/>
      <c r="CK68" s="1309"/>
      <c r="CL68" s="1309"/>
      <c r="CM68" s="1309"/>
      <c r="CN68" s="1309"/>
      <c r="CO68" s="1309"/>
      <c r="CP68" s="1309"/>
      <c r="CQ68" s="1309"/>
      <c r="CR68" s="1309"/>
      <c r="CS68" s="1309"/>
      <c r="CT68" s="1309"/>
      <c r="CU68" s="1309"/>
      <c r="CV68" s="1309"/>
      <c r="CW68" s="1309"/>
      <c r="CX68" s="1309"/>
      <c r="CY68" s="1309"/>
      <c r="CZ68" s="1309"/>
      <c r="DA68" s="1309"/>
      <c r="DB68" s="1309"/>
      <c r="DC68" s="1310"/>
    </row>
    <row r="69" spans="2:107" x14ac:dyDescent="0.15">
      <c r="B69" s="394"/>
      <c r="AN69" s="1311"/>
      <c r="AO69" s="1312"/>
      <c r="AP69" s="1312"/>
      <c r="AQ69" s="1312"/>
      <c r="AR69" s="1312"/>
      <c r="AS69" s="1312"/>
      <c r="AT69" s="1312"/>
      <c r="AU69" s="1312"/>
      <c r="AV69" s="1312"/>
      <c r="AW69" s="1312"/>
      <c r="AX69" s="1312"/>
      <c r="AY69" s="1312"/>
      <c r="AZ69" s="1312"/>
      <c r="BA69" s="1312"/>
      <c r="BB69" s="1312"/>
      <c r="BC69" s="1312"/>
      <c r="BD69" s="1312"/>
      <c r="BE69" s="1312"/>
      <c r="BF69" s="1312"/>
      <c r="BG69" s="1312"/>
      <c r="BH69" s="1312"/>
      <c r="BI69" s="1312"/>
      <c r="BJ69" s="1312"/>
      <c r="BK69" s="1312"/>
      <c r="BL69" s="1312"/>
      <c r="BM69" s="1312"/>
      <c r="BN69" s="1312"/>
      <c r="BO69" s="1312"/>
      <c r="BP69" s="1312"/>
      <c r="BQ69" s="1312"/>
      <c r="BR69" s="1312"/>
      <c r="BS69" s="1312"/>
      <c r="BT69" s="1312"/>
      <c r="BU69" s="1312"/>
      <c r="BV69" s="1312"/>
      <c r="BW69" s="1312"/>
      <c r="BX69" s="1312"/>
      <c r="BY69" s="1312"/>
      <c r="BZ69" s="1312"/>
      <c r="CA69" s="1312"/>
      <c r="CB69" s="1312"/>
      <c r="CC69" s="1312"/>
      <c r="CD69" s="1312"/>
      <c r="CE69" s="1312"/>
      <c r="CF69" s="1312"/>
      <c r="CG69" s="1312"/>
      <c r="CH69" s="1312"/>
      <c r="CI69" s="1312"/>
      <c r="CJ69" s="1312"/>
      <c r="CK69" s="1312"/>
      <c r="CL69" s="1312"/>
      <c r="CM69" s="1312"/>
      <c r="CN69" s="1312"/>
      <c r="CO69" s="1312"/>
      <c r="CP69" s="1312"/>
      <c r="CQ69" s="1312"/>
      <c r="CR69" s="1312"/>
      <c r="CS69" s="1312"/>
      <c r="CT69" s="1312"/>
      <c r="CU69" s="1312"/>
      <c r="CV69" s="1312"/>
      <c r="CW69" s="1312"/>
      <c r="CX69" s="1312"/>
      <c r="CY69" s="1312"/>
      <c r="CZ69" s="1312"/>
      <c r="DA69" s="1312"/>
      <c r="DB69" s="1312"/>
      <c r="DC69" s="1313"/>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611</v>
      </c>
    </row>
    <row r="72" spans="2:107" x14ac:dyDescent="0.15">
      <c r="B72" s="394"/>
      <c r="G72" s="1314"/>
      <c r="H72" s="1314"/>
      <c r="I72" s="1314"/>
      <c r="J72" s="1314"/>
      <c r="K72" s="404"/>
      <c r="L72" s="404"/>
      <c r="M72" s="405"/>
      <c r="N72" s="405"/>
      <c r="AN72" s="1315"/>
      <c r="AO72" s="1316"/>
      <c r="AP72" s="1316"/>
      <c r="AQ72" s="1316"/>
      <c r="AR72" s="1316"/>
      <c r="AS72" s="1316"/>
      <c r="AT72" s="1316"/>
      <c r="AU72" s="1316"/>
      <c r="AV72" s="1316"/>
      <c r="AW72" s="1316"/>
      <c r="AX72" s="1316"/>
      <c r="AY72" s="1316"/>
      <c r="AZ72" s="1316"/>
      <c r="BA72" s="1316"/>
      <c r="BB72" s="1316"/>
      <c r="BC72" s="1316"/>
      <c r="BD72" s="1316"/>
      <c r="BE72" s="1316"/>
      <c r="BF72" s="1316"/>
      <c r="BG72" s="1316"/>
      <c r="BH72" s="1316"/>
      <c r="BI72" s="1316"/>
      <c r="BJ72" s="1316"/>
      <c r="BK72" s="1316"/>
      <c r="BL72" s="1316"/>
      <c r="BM72" s="1316"/>
      <c r="BN72" s="1316"/>
      <c r="BO72" s="1317"/>
      <c r="BP72" s="1318" t="s">
        <v>564</v>
      </c>
      <c r="BQ72" s="1318"/>
      <c r="BR72" s="1318"/>
      <c r="BS72" s="1318"/>
      <c r="BT72" s="1318"/>
      <c r="BU72" s="1318"/>
      <c r="BV72" s="1318"/>
      <c r="BW72" s="1318"/>
      <c r="BX72" s="1318" t="s">
        <v>565</v>
      </c>
      <c r="BY72" s="1318"/>
      <c r="BZ72" s="1318"/>
      <c r="CA72" s="1318"/>
      <c r="CB72" s="1318"/>
      <c r="CC72" s="1318"/>
      <c r="CD72" s="1318"/>
      <c r="CE72" s="1318"/>
      <c r="CF72" s="1318" t="s">
        <v>566</v>
      </c>
      <c r="CG72" s="1318"/>
      <c r="CH72" s="1318"/>
      <c r="CI72" s="1318"/>
      <c r="CJ72" s="1318"/>
      <c r="CK72" s="1318"/>
      <c r="CL72" s="1318"/>
      <c r="CM72" s="1318"/>
      <c r="CN72" s="1318" t="s">
        <v>567</v>
      </c>
      <c r="CO72" s="1318"/>
      <c r="CP72" s="1318"/>
      <c r="CQ72" s="1318"/>
      <c r="CR72" s="1318"/>
      <c r="CS72" s="1318"/>
      <c r="CT72" s="1318"/>
      <c r="CU72" s="1318"/>
      <c r="CV72" s="1318" t="s">
        <v>568</v>
      </c>
      <c r="CW72" s="1318"/>
      <c r="CX72" s="1318"/>
      <c r="CY72" s="1318"/>
      <c r="CZ72" s="1318"/>
      <c r="DA72" s="1318"/>
      <c r="DB72" s="1318"/>
      <c r="DC72" s="1318"/>
    </row>
    <row r="73" spans="2:107" x14ac:dyDescent="0.15">
      <c r="B73" s="394"/>
      <c r="G73" s="1325"/>
      <c r="H73" s="1325"/>
      <c r="I73" s="1325"/>
      <c r="J73" s="1325"/>
      <c r="K73" s="1326"/>
      <c r="L73" s="1326"/>
      <c r="M73" s="1326"/>
      <c r="N73" s="1326"/>
      <c r="AM73" s="403"/>
      <c r="AN73" s="1321" t="s">
        <v>612</v>
      </c>
      <c r="AO73" s="1321"/>
      <c r="AP73" s="1321"/>
      <c r="AQ73" s="1321"/>
      <c r="AR73" s="1321"/>
      <c r="AS73" s="1321"/>
      <c r="AT73" s="1321"/>
      <c r="AU73" s="1321"/>
      <c r="AV73" s="1321"/>
      <c r="AW73" s="1321"/>
      <c r="AX73" s="1321"/>
      <c r="AY73" s="1321"/>
      <c r="AZ73" s="1321"/>
      <c r="BA73" s="1321"/>
      <c r="BB73" s="1321" t="s">
        <v>613</v>
      </c>
      <c r="BC73" s="1321"/>
      <c r="BD73" s="1321"/>
      <c r="BE73" s="1321"/>
      <c r="BF73" s="1321"/>
      <c r="BG73" s="1321"/>
      <c r="BH73" s="1321"/>
      <c r="BI73" s="1321"/>
      <c r="BJ73" s="1321"/>
      <c r="BK73" s="1321"/>
      <c r="BL73" s="1321"/>
      <c r="BM73" s="1321"/>
      <c r="BN73" s="1321"/>
      <c r="BO73" s="1321"/>
      <c r="BP73" s="1319">
        <v>71.5</v>
      </c>
      <c r="BQ73" s="1319"/>
      <c r="BR73" s="1319"/>
      <c r="BS73" s="1319"/>
      <c r="BT73" s="1319"/>
      <c r="BU73" s="1319"/>
      <c r="BV73" s="1319"/>
      <c r="BW73" s="1319"/>
      <c r="BX73" s="1319">
        <v>60.4</v>
      </c>
      <c r="BY73" s="1319"/>
      <c r="BZ73" s="1319"/>
      <c r="CA73" s="1319"/>
      <c r="CB73" s="1319"/>
      <c r="CC73" s="1319"/>
      <c r="CD73" s="1319"/>
      <c r="CE73" s="1319"/>
      <c r="CF73" s="1319">
        <v>53.5</v>
      </c>
      <c r="CG73" s="1319"/>
      <c r="CH73" s="1319"/>
      <c r="CI73" s="1319"/>
      <c r="CJ73" s="1319"/>
      <c r="CK73" s="1319"/>
      <c r="CL73" s="1319"/>
      <c r="CM73" s="1319"/>
      <c r="CN73" s="1319">
        <v>44.5</v>
      </c>
      <c r="CO73" s="1319"/>
      <c r="CP73" s="1319"/>
      <c r="CQ73" s="1319"/>
      <c r="CR73" s="1319"/>
      <c r="CS73" s="1319"/>
      <c r="CT73" s="1319"/>
      <c r="CU73" s="1319"/>
      <c r="CV73" s="1319">
        <v>33.200000000000003</v>
      </c>
      <c r="CW73" s="1319"/>
      <c r="CX73" s="1319"/>
      <c r="CY73" s="1319"/>
      <c r="CZ73" s="1319"/>
      <c r="DA73" s="1319"/>
      <c r="DB73" s="1319"/>
      <c r="DC73" s="1319"/>
    </row>
    <row r="74" spans="2:107" x14ac:dyDescent="0.15">
      <c r="B74" s="394"/>
      <c r="G74" s="1325"/>
      <c r="H74" s="1325"/>
      <c r="I74" s="1325"/>
      <c r="J74" s="1325"/>
      <c r="K74" s="1326"/>
      <c r="L74" s="1326"/>
      <c r="M74" s="1326"/>
      <c r="N74" s="1326"/>
      <c r="AM74" s="403"/>
      <c r="AN74" s="1321"/>
      <c r="AO74" s="1321"/>
      <c r="AP74" s="1321"/>
      <c r="AQ74" s="1321"/>
      <c r="AR74" s="1321"/>
      <c r="AS74" s="1321"/>
      <c r="AT74" s="1321"/>
      <c r="AU74" s="1321"/>
      <c r="AV74" s="1321"/>
      <c r="AW74" s="1321"/>
      <c r="AX74" s="1321"/>
      <c r="AY74" s="1321"/>
      <c r="AZ74" s="1321"/>
      <c r="BA74" s="1321"/>
      <c r="BB74" s="1321"/>
      <c r="BC74" s="1321"/>
      <c r="BD74" s="1321"/>
      <c r="BE74" s="1321"/>
      <c r="BF74" s="1321"/>
      <c r="BG74" s="1321"/>
      <c r="BH74" s="1321"/>
      <c r="BI74" s="1321"/>
      <c r="BJ74" s="1321"/>
      <c r="BK74" s="1321"/>
      <c r="BL74" s="1321"/>
      <c r="BM74" s="1321"/>
      <c r="BN74" s="1321"/>
      <c r="BO74" s="1321"/>
      <c r="BP74" s="1319"/>
      <c r="BQ74" s="1319"/>
      <c r="BR74" s="1319"/>
      <c r="BS74" s="1319"/>
      <c r="BT74" s="1319"/>
      <c r="BU74" s="1319"/>
      <c r="BV74" s="1319"/>
      <c r="BW74" s="1319"/>
      <c r="BX74" s="1319"/>
      <c r="BY74" s="1319"/>
      <c r="BZ74" s="1319"/>
      <c r="CA74" s="1319"/>
      <c r="CB74" s="1319"/>
      <c r="CC74" s="1319"/>
      <c r="CD74" s="1319"/>
      <c r="CE74" s="1319"/>
      <c r="CF74" s="1319"/>
      <c r="CG74" s="1319"/>
      <c r="CH74" s="1319"/>
      <c r="CI74" s="1319"/>
      <c r="CJ74" s="1319"/>
      <c r="CK74" s="1319"/>
      <c r="CL74" s="1319"/>
      <c r="CM74" s="1319"/>
      <c r="CN74" s="1319"/>
      <c r="CO74" s="1319"/>
      <c r="CP74" s="1319"/>
      <c r="CQ74" s="1319"/>
      <c r="CR74" s="1319"/>
      <c r="CS74" s="1319"/>
      <c r="CT74" s="1319"/>
      <c r="CU74" s="1319"/>
      <c r="CV74" s="1319"/>
      <c r="CW74" s="1319"/>
      <c r="CX74" s="1319"/>
      <c r="CY74" s="1319"/>
      <c r="CZ74" s="1319"/>
      <c r="DA74" s="1319"/>
      <c r="DB74" s="1319"/>
      <c r="DC74" s="1319"/>
    </row>
    <row r="75" spans="2:107" x14ac:dyDescent="0.15">
      <c r="B75" s="394"/>
      <c r="G75" s="1325"/>
      <c r="H75" s="1325"/>
      <c r="I75" s="1314"/>
      <c r="J75" s="1314"/>
      <c r="K75" s="1320"/>
      <c r="L75" s="1320"/>
      <c r="M75" s="1320"/>
      <c r="N75" s="1320"/>
      <c r="AM75" s="403"/>
      <c r="AN75" s="1321"/>
      <c r="AO75" s="1321"/>
      <c r="AP75" s="1321"/>
      <c r="AQ75" s="1321"/>
      <c r="AR75" s="1321"/>
      <c r="AS75" s="1321"/>
      <c r="AT75" s="1321"/>
      <c r="AU75" s="1321"/>
      <c r="AV75" s="1321"/>
      <c r="AW75" s="1321"/>
      <c r="AX75" s="1321"/>
      <c r="AY75" s="1321"/>
      <c r="AZ75" s="1321"/>
      <c r="BA75" s="1321"/>
      <c r="BB75" s="1321" t="s">
        <v>618</v>
      </c>
      <c r="BC75" s="1321"/>
      <c r="BD75" s="1321"/>
      <c r="BE75" s="1321"/>
      <c r="BF75" s="1321"/>
      <c r="BG75" s="1321"/>
      <c r="BH75" s="1321"/>
      <c r="BI75" s="1321"/>
      <c r="BJ75" s="1321"/>
      <c r="BK75" s="1321"/>
      <c r="BL75" s="1321"/>
      <c r="BM75" s="1321"/>
      <c r="BN75" s="1321"/>
      <c r="BO75" s="1321"/>
      <c r="BP75" s="1319">
        <v>7.6</v>
      </c>
      <c r="BQ75" s="1319"/>
      <c r="BR75" s="1319"/>
      <c r="BS75" s="1319"/>
      <c r="BT75" s="1319"/>
      <c r="BU75" s="1319"/>
      <c r="BV75" s="1319"/>
      <c r="BW75" s="1319"/>
      <c r="BX75" s="1319">
        <v>6.3</v>
      </c>
      <c r="BY75" s="1319"/>
      <c r="BZ75" s="1319"/>
      <c r="CA75" s="1319"/>
      <c r="CB75" s="1319"/>
      <c r="CC75" s="1319"/>
      <c r="CD75" s="1319"/>
      <c r="CE75" s="1319"/>
      <c r="CF75" s="1319">
        <v>5.3</v>
      </c>
      <c r="CG75" s="1319"/>
      <c r="CH75" s="1319"/>
      <c r="CI75" s="1319"/>
      <c r="CJ75" s="1319"/>
      <c r="CK75" s="1319"/>
      <c r="CL75" s="1319"/>
      <c r="CM75" s="1319"/>
      <c r="CN75" s="1319">
        <v>4.5999999999999996</v>
      </c>
      <c r="CO75" s="1319"/>
      <c r="CP75" s="1319"/>
      <c r="CQ75" s="1319"/>
      <c r="CR75" s="1319"/>
      <c r="CS75" s="1319"/>
      <c r="CT75" s="1319"/>
      <c r="CU75" s="1319"/>
      <c r="CV75" s="1319">
        <v>4.2</v>
      </c>
      <c r="CW75" s="1319"/>
      <c r="CX75" s="1319"/>
      <c r="CY75" s="1319"/>
      <c r="CZ75" s="1319"/>
      <c r="DA75" s="1319"/>
      <c r="DB75" s="1319"/>
      <c r="DC75" s="1319"/>
    </row>
    <row r="76" spans="2:107" x14ac:dyDescent="0.15">
      <c r="B76" s="394"/>
      <c r="G76" s="1325"/>
      <c r="H76" s="1325"/>
      <c r="I76" s="1314"/>
      <c r="J76" s="1314"/>
      <c r="K76" s="1320"/>
      <c r="L76" s="1320"/>
      <c r="M76" s="1320"/>
      <c r="N76" s="1320"/>
      <c r="AM76" s="403"/>
      <c r="AN76" s="1321"/>
      <c r="AO76" s="1321"/>
      <c r="AP76" s="1321"/>
      <c r="AQ76" s="1321"/>
      <c r="AR76" s="1321"/>
      <c r="AS76" s="1321"/>
      <c r="AT76" s="1321"/>
      <c r="AU76" s="1321"/>
      <c r="AV76" s="1321"/>
      <c r="AW76" s="1321"/>
      <c r="AX76" s="1321"/>
      <c r="AY76" s="1321"/>
      <c r="AZ76" s="1321"/>
      <c r="BA76" s="1321"/>
      <c r="BB76" s="1321"/>
      <c r="BC76" s="1321"/>
      <c r="BD76" s="1321"/>
      <c r="BE76" s="1321"/>
      <c r="BF76" s="1321"/>
      <c r="BG76" s="1321"/>
      <c r="BH76" s="1321"/>
      <c r="BI76" s="1321"/>
      <c r="BJ76" s="1321"/>
      <c r="BK76" s="1321"/>
      <c r="BL76" s="1321"/>
      <c r="BM76" s="1321"/>
      <c r="BN76" s="1321"/>
      <c r="BO76" s="1321"/>
      <c r="BP76" s="1319"/>
      <c r="BQ76" s="1319"/>
      <c r="BR76" s="1319"/>
      <c r="BS76" s="1319"/>
      <c r="BT76" s="1319"/>
      <c r="BU76" s="1319"/>
      <c r="BV76" s="1319"/>
      <c r="BW76" s="1319"/>
      <c r="BX76" s="1319"/>
      <c r="BY76" s="1319"/>
      <c r="BZ76" s="1319"/>
      <c r="CA76" s="1319"/>
      <c r="CB76" s="1319"/>
      <c r="CC76" s="1319"/>
      <c r="CD76" s="1319"/>
      <c r="CE76" s="1319"/>
      <c r="CF76" s="1319"/>
      <c r="CG76" s="1319"/>
      <c r="CH76" s="1319"/>
      <c r="CI76" s="1319"/>
      <c r="CJ76" s="1319"/>
      <c r="CK76" s="1319"/>
      <c r="CL76" s="1319"/>
      <c r="CM76" s="1319"/>
      <c r="CN76" s="1319"/>
      <c r="CO76" s="1319"/>
      <c r="CP76" s="1319"/>
      <c r="CQ76" s="1319"/>
      <c r="CR76" s="1319"/>
      <c r="CS76" s="1319"/>
      <c r="CT76" s="1319"/>
      <c r="CU76" s="1319"/>
      <c r="CV76" s="1319"/>
      <c r="CW76" s="1319"/>
      <c r="CX76" s="1319"/>
      <c r="CY76" s="1319"/>
      <c r="CZ76" s="1319"/>
      <c r="DA76" s="1319"/>
      <c r="DB76" s="1319"/>
      <c r="DC76" s="1319"/>
    </row>
    <row r="77" spans="2:107" x14ac:dyDescent="0.15">
      <c r="B77" s="394"/>
      <c r="G77" s="1314"/>
      <c r="H77" s="1314"/>
      <c r="I77" s="1314"/>
      <c r="J77" s="1314"/>
      <c r="K77" s="1326"/>
      <c r="L77" s="1326"/>
      <c r="M77" s="1326"/>
      <c r="N77" s="1326"/>
      <c r="AN77" s="1318" t="s">
        <v>615</v>
      </c>
      <c r="AO77" s="1318"/>
      <c r="AP77" s="1318"/>
      <c r="AQ77" s="1318"/>
      <c r="AR77" s="1318"/>
      <c r="AS77" s="1318"/>
      <c r="AT77" s="1318"/>
      <c r="AU77" s="1318"/>
      <c r="AV77" s="1318"/>
      <c r="AW77" s="1318"/>
      <c r="AX77" s="1318"/>
      <c r="AY77" s="1318"/>
      <c r="AZ77" s="1318"/>
      <c r="BA77" s="1318"/>
      <c r="BB77" s="1321" t="s">
        <v>613</v>
      </c>
      <c r="BC77" s="1321"/>
      <c r="BD77" s="1321"/>
      <c r="BE77" s="1321"/>
      <c r="BF77" s="1321"/>
      <c r="BG77" s="1321"/>
      <c r="BH77" s="1321"/>
      <c r="BI77" s="1321"/>
      <c r="BJ77" s="1321"/>
      <c r="BK77" s="1321"/>
      <c r="BL77" s="1321"/>
      <c r="BM77" s="1321"/>
      <c r="BN77" s="1321"/>
      <c r="BO77" s="1321"/>
      <c r="BP77" s="1319">
        <v>45.1</v>
      </c>
      <c r="BQ77" s="1319"/>
      <c r="BR77" s="1319"/>
      <c r="BS77" s="1319"/>
      <c r="BT77" s="1319"/>
      <c r="BU77" s="1319"/>
      <c r="BV77" s="1319"/>
      <c r="BW77" s="1319"/>
      <c r="BX77" s="1319">
        <v>37.4</v>
      </c>
      <c r="BY77" s="1319"/>
      <c r="BZ77" s="1319"/>
      <c r="CA77" s="1319"/>
      <c r="CB77" s="1319"/>
      <c r="CC77" s="1319"/>
      <c r="CD77" s="1319"/>
      <c r="CE77" s="1319"/>
      <c r="CF77" s="1319">
        <v>31</v>
      </c>
      <c r="CG77" s="1319"/>
      <c r="CH77" s="1319"/>
      <c r="CI77" s="1319"/>
      <c r="CJ77" s="1319"/>
      <c r="CK77" s="1319"/>
      <c r="CL77" s="1319"/>
      <c r="CM77" s="1319"/>
      <c r="CN77" s="1319">
        <v>30</v>
      </c>
      <c r="CO77" s="1319"/>
      <c r="CP77" s="1319"/>
      <c r="CQ77" s="1319"/>
      <c r="CR77" s="1319"/>
      <c r="CS77" s="1319"/>
      <c r="CT77" s="1319"/>
      <c r="CU77" s="1319"/>
      <c r="CV77" s="1319">
        <v>23.1</v>
      </c>
      <c r="CW77" s="1319"/>
      <c r="CX77" s="1319"/>
      <c r="CY77" s="1319"/>
      <c r="CZ77" s="1319"/>
      <c r="DA77" s="1319"/>
      <c r="DB77" s="1319"/>
      <c r="DC77" s="1319"/>
    </row>
    <row r="78" spans="2:107" x14ac:dyDescent="0.15">
      <c r="B78" s="394"/>
      <c r="G78" s="1314"/>
      <c r="H78" s="1314"/>
      <c r="I78" s="1314"/>
      <c r="J78" s="1314"/>
      <c r="K78" s="1326"/>
      <c r="L78" s="1326"/>
      <c r="M78" s="1326"/>
      <c r="N78" s="1326"/>
      <c r="AN78" s="1318"/>
      <c r="AO78" s="1318"/>
      <c r="AP78" s="1318"/>
      <c r="AQ78" s="1318"/>
      <c r="AR78" s="1318"/>
      <c r="AS78" s="1318"/>
      <c r="AT78" s="1318"/>
      <c r="AU78" s="1318"/>
      <c r="AV78" s="1318"/>
      <c r="AW78" s="1318"/>
      <c r="AX78" s="1318"/>
      <c r="AY78" s="1318"/>
      <c r="AZ78" s="1318"/>
      <c r="BA78" s="1318"/>
      <c r="BB78" s="1321"/>
      <c r="BC78" s="1321"/>
      <c r="BD78" s="1321"/>
      <c r="BE78" s="1321"/>
      <c r="BF78" s="1321"/>
      <c r="BG78" s="1321"/>
      <c r="BH78" s="1321"/>
      <c r="BI78" s="1321"/>
      <c r="BJ78" s="1321"/>
      <c r="BK78" s="1321"/>
      <c r="BL78" s="1321"/>
      <c r="BM78" s="1321"/>
      <c r="BN78" s="1321"/>
      <c r="BO78" s="1321"/>
      <c r="BP78" s="1319"/>
      <c r="BQ78" s="1319"/>
      <c r="BR78" s="1319"/>
      <c r="BS78" s="1319"/>
      <c r="BT78" s="1319"/>
      <c r="BU78" s="1319"/>
      <c r="BV78" s="1319"/>
      <c r="BW78" s="1319"/>
      <c r="BX78" s="1319"/>
      <c r="BY78" s="1319"/>
      <c r="BZ78" s="1319"/>
      <c r="CA78" s="1319"/>
      <c r="CB78" s="1319"/>
      <c r="CC78" s="1319"/>
      <c r="CD78" s="1319"/>
      <c r="CE78" s="1319"/>
      <c r="CF78" s="1319"/>
      <c r="CG78" s="1319"/>
      <c r="CH78" s="1319"/>
      <c r="CI78" s="1319"/>
      <c r="CJ78" s="1319"/>
      <c r="CK78" s="1319"/>
      <c r="CL78" s="1319"/>
      <c r="CM78" s="1319"/>
      <c r="CN78" s="1319"/>
      <c r="CO78" s="1319"/>
      <c r="CP78" s="1319"/>
      <c r="CQ78" s="1319"/>
      <c r="CR78" s="1319"/>
      <c r="CS78" s="1319"/>
      <c r="CT78" s="1319"/>
      <c r="CU78" s="1319"/>
      <c r="CV78" s="1319"/>
      <c r="CW78" s="1319"/>
      <c r="CX78" s="1319"/>
      <c r="CY78" s="1319"/>
      <c r="CZ78" s="1319"/>
      <c r="DA78" s="1319"/>
      <c r="DB78" s="1319"/>
      <c r="DC78" s="1319"/>
    </row>
    <row r="79" spans="2:107" x14ac:dyDescent="0.15">
      <c r="B79" s="394"/>
      <c r="G79" s="1314"/>
      <c r="H79" s="1314"/>
      <c r="I79" s="1324"/>
      <c r="J79" s="1324"/>
      <c r="K79" s="1327"/>
      <c r="L79" s="1327"/>
      <c r="M79" s="1327"/>
      <c r="N79" s="1327"/>
      <c r="AN79" s="1318"/>
      <c r="AO79" s="1318"/>
      <c r="AP79" s="1318"/>
      <c r="AQ79" s="1318"/>
      <c r="AR79" s="1318"/>
      <c r="AS79" s="1318"/>
      <c r="AT79" s="1318"/>
      <c r="AU79" s="1318"/>
      <c r="AV79" s="1318"/>
      <c r="AW79" s="1318"/>
      <c r="AX79" s="1318"/>
      <c r="AY79" s="1318"/>
      <c r="AZ79" s="1318"/>
      <c r="BA79" s="1318"/>
      <c r="BB79" s="1321" t="s">
        <v>618</v>
      </c>
      <c r="BC79" s="1321"/>
      <c r="BD79" s="1321"/>
      <c r="BE79" s="1321"/>
      <c r="BF79" s="1321"/>
      <c r="BG79" s="1321"/>
      <c r="BH79" s="1321"/>
      <c r="BI79" s="1321"/>
      <c r="BJ79" s="1321"/>
      <c r="BK79" s="1321"/>
      <c r="BL79" s="1321"/>
      <c r="BM79" s="1321"/>
      <c r="BN79" s="1321"/>
      <c r="BO79" s="1321"/>
      <c r="BP79" s="1319">
        <v>7.1</v>
      </c>
      <c r="BQ79" s="1319"/>
      <c r="BR79" s="1319"/>
      <c r="BS79" s="1319"/>
      <c r="BT79" s="1319"/>
      <c r="BU79" s="1319"/>
      <c r="BV79" s="1319"/>
      <c r="BW79" s="1319"/>
      <c r="BX79" s="1319">
        <v>6.3</v>
      </c>
      <c r="BY79" s="1319"/>
      <c r="BZ79" s="1319"/>
      <c r="CA79" s="1319"/>
      <c r="CB79" s="1319"/>
      <c r="CC79" s="1319"/>
      <c r="CD79" s="1319"/>
      <c r="CE79" s="1319"/>
      <c r="CF79" s="1319">
        <v>5.2</v>
      </c>
      <c r="CG79" s="1319"/>
      <c r="CH79" s="1319"/>
      <c r="CI79" s="1319"/>
      <c r="CJ79" s="1319"/>
      <c r="CK79" s="1319"/>
      <c r="CL79" s="1319"/>
      <c r="CM79" s="1319"/>
      <c r="CN79" s="1319">
        <v>5</v>
      </c>
      <c r="CO79" s="1319"/>
      <c r="CP79" s="1319"/>
      <c r="CQ79" s="1319"/>
      <c r="CR79" s="1319"/>
      <c r="CS79" s="1319"/>
      <c r="CT79" s="1319"/>
      <c r="CU79" s="1319"/>
      <c r="CV79" s="1319">
        <v>4.2</v>
      </c>
      <c r="CW79" s="1319"/>
      <c r="CX79" s="1319"/>
      <c r="CY79" s="1319"/>
      <c r="CZ79" s="1319"/>
      <c r="DA79" s="1319"/>
      <c r="DB79" s="1319"/>
      <c r="DC79" s="1319"/>
    </row>
    <row r="80" spans="2:107" x14ac:dyDescent="0.15">
      <c r="B80" s="394"/>
      <c r="G80" s="1314"/>
      <c r="H80" s="1314"/>
      <c r="I80" s="1324"/>
      <c r="J80" s="1324"/>
      <c r="K80" s="1327"/>
      <c r="L80" s="1327"/>
      <c r="M80" s="1327"/>
      <c r="N80" s="1327"/>
      <c r="AN80" s="1318"/>
      <c r="AO80" s="1318"/>
      <c r="AP80" s="1318"/>
      <c r="AQ80" s="1318"/>
      <c r="AR80" s="1318"/>
      <c r="AS80" s="1318"/>
      <c r="AT80" s="1318"/>
      <c r="AU80" s="1318"/>
      <c r="AV80" s="1318"/>
      <c r="AW80" s="1318"/>
      <c r="AX80" s="1318"/>
      <c r="AY80" s="1318"/>
      <c r="AZ80" s="1318"/>
      <c r="BA80" s="1318"/>
      <c r="BB80" s="1321"/>
      <c r="BC80" s="1321"/>
      <c r="BD80" s="1321"/>
      <c r="BE80" s="1321"/>
      <c r="BF80" s="1321"/>
      <c r="BG80" s="1321"/>
      <c r="BH80" s="1321"/>
      <c r="BI80" s="1321"/>
      <c r="BJ80" s="1321"/>
      <c r="BK80" s="1321"/>
      <c r="BL80" s="1321"/>
      <c r="BM80" s="1321"/>
      <c r="BN80" s="1321"/>
      <c r="BO80" s="1321"/>
      <c r="BP80" s="1319"/>
      <c r="BQ80" s="1319"/>
      <c r="BR80" s="1319"/>
      <c r="BS80" s="1319"/>
      <c r="BT80" s="1319"/>
      <c r="BU80" s="1319"/>
      <c r="BV80" s="1319"/>
      <c r="BW80" s="1319"/>
      <c r="BX80" s="1319"/>
      <c r="BY80" s="1319"/>
      <c r="BZ80" s="1319"/>
      <c r="CA80" s="1319"/>
      <c r="CB80" s="1319"/>
      <c r="CC80" s="1319"/>
      <c r="CD80" s="1319"/>
      <c r="CE80" s="1319"/>
      <c r="CF80" s="1319"/>
      <c r="CG80" s="1319"/>
      <c r="CH80" s="1319"/>
      <c r="CI80" s="1319"/>
      <c r="CJ80" s="1319"/>
      <c r="CK80" s="1319"/>
      <c r="CL80" s="1319"/>
      <c r="CM80" s="1319"/>
      <c r="CN80" s="1319"/>
      <c r="CO80" s="1319"/>
      <c r="CP80" s="1319"/>
      <c r="CQ80" s="1319"/>
      <c r="CR80" s="1319"/>
      <c r="CS80" s="1319"/>
      <c r="CT80" s="1319"/>
      <c r="CU80" s="1319"/>
      <c r="CV80" s="1319"/>
      <c r="CW80" s="1319"/>
      <c r="CX80" s="1319"/>
      <c r="CY80" s="1319"/>
      <c r="CZ80" s="1319"/>
      <c r="DA80" s="1319"/>
      <c r="DB80" s="1319"/>
      <c r="DC80" s="1319"/>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8xCwhW1yPKDf1BvmEYSlkOFpFWrkir+0rrXidb5hLRm680eHAzOPoejFVtF5UQ2QivsKo5zi/5at26wQwUM26g==" saltValue="7Tmy8HHz48k01boji+2rD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E58E17-5CCB-4963-86DC-2E25AAE8D049}">
  <sheetPr>
    <pageSetUpPr fitToPage="1"/>
  </sheetPr>
  <dimension ref="A1:DR135"/>
  <sheetViews>
    <sheetView showGridLines="0" topLeftCell="AT93" zoomScale="85" zoomScaleNormal="85" zoomScaleSheetLayoutView="70" workbookViewId="0">
      <selection activeCell="CV19" sqref="CV19"/>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510</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hv7DHfCxUUPdOpdsEi4rM1yGsLjKEbVg6YNBBsSOlCtIzsRS7vNIVIuyX9Zi7bHMTqM5wIIBAKfKVNMV+Bk+Eg==" saltValue="uQ5Vg+W1PkcFKZIRzeHsb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274CD9-17AC-4AA5-BE79-7D678A41872F}">
  <sheetPr>
    <pageSetUpPr fitToPage="1"/>
  </sheetPr>
  <dimension ref="A1:DR135"/>
  <sheetViews>
    <sheetView showGridLines="0" zoomScale="70" zoomScaleNormal="70" zoomScaleSheetLayoutView="55" workbookViewId="0">
      <selection activeCell="CV19" sqref="CV19"/>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510</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clgLe+Qg+Soynlvyh7+yZbzL0fPVcXrK/ZE4hJFsYn+fzN0RzL8PSDnqKddqTPq8hdvZFkru4aSVAiuDyEM/mQ==" saltValue="PngAsaxa5MoMGUjtF1Lta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561</v>
      </c>
      <c r="G2" s="156"/>
      <c r="H2" s="157"/>
    </row>
    <row r="3" spans="1:8" x14ac:dyDescent="0.15">
      <c r="A3" s="153" t="s">
        <v>554</v>
      </c>
      <c r="B3" s="158"/>
      <c r="C3" s="159"/>
      <c r="D3" s="160">
        <v>31839</v>
      </c>
      <c r="E3" s="161"/>
      <c r="F3" s="162">
        <v>41862</v>
      </c>
      <c r="G3" s="163"/>
      <c r="H3" s="164"/>
    </row>
    <row r="4" spans="1:8" x14ac:dyDescent="0.15">
      <c r="A4" s="165"/>
      <c r="B4" s="166"/>
      <c r="C4" s="167"/>
      <c r="D4" s="168">
        <v>22615</v>
      </c>
      <c r="E4" s="169"/>
      <c r="F4" s="170">
        <v>23710</v>
      </c>
      <c r="G4" s="171"/>
      <c r="H4" s="172"/>
    </row>
    <row r="5" spans="1:8" x14ac:dyDescent="0.15">
      <c r="A5" s="153" t="s">
        <v>556</v>
      </c>
      <c r="B5" s="158"/>
      <c r="C5" s="159"/>
      <c r="D5" s="160">
        <v>39991</v>
      </c>
      <c r="E5" s="161"/>
      <c r="F5" s="162">
        <v>43554</v>
      </c>
      <c r="G5" s="163"/>
      <c r="H5" s="164"/>
    </row>
    <row r="6" spans="1:8" x14ac:dyDescent="0.15">
      <c r="A6" s="165"/>
      <c r="B6" s="166"/>
      <c r="C6" s="167"/>
      <c r="D6" s="168">
        <v>25776</v>
      </c>
      <c r="E6" s="169"/>
      <c r="F6" s="170">
        <v>24811</v>
      </c>
      <c r="G6" s="171"/>
      <c r="H6" s="172"/>
    </row>
    <row r="7" spans="1:8" x14ac:dyDescent="0.15">
      <c r="A7" s="153" t="s">
        <v>557</v>
      </c>
      <c r="B7" s="158"/>
      <c r="C7" s="159"/>
      <c r="D7" s="160">
        <v>48359</v>
      </c>
      <c r="E7" s="161"/>
      <c r="F7" s="162">
        <v>42581</v>
      </c>
      <c r="G7" s="163"/>
      <c r="H7" s="164"/>
    </row>
    <row r="8" spans="1:8" x14ac:dyDescent="0.15">
      <c r="A8" s="165"/>
      <c r="B8" s="166"/>
      <c r="C8" s="167"/>
      <c r="D8" s="168">
        <v>25125</v>
      </c>
      <c r="E8" s="169"/>
      <c r="F8" s="170">
        <v>24354</v>
      </c>
      <c r="G8" s="171"/>
      <c r="H8" s="172"/>
    </row>
    <row r="9" spans="1:8" x14ac:dyDescent="0.15">
      <c r="A9" s="153" t="s">
        <v>558</v>
      </c>
      <c r="B9" s="158"/>
      <c r="C9" s="159"/>
      <c r="D9" s="160">
        <v>37246</v>
      </c>
      <c r="E9" s="161"/>
      <c r="F9" s="162">
        <v>45426</v>
      </c>
      <c r="G9" s="163"/>
      <c r="H9" s="164"/>
    </row>
    <row r="10" spans="1:8" x14ac:dyDescent="0.15">
      <c r="A10" s="165"/>
      <c r="B10" s="166"/>
      <c r="C10" s="167"/>
      <c r="D10" s="168">
        <v>26105</v>
      </c>
      <c r="E10" s="169"/>
      <c r="F10" s="170">
        <v>24508</v>
      </c>
      <c r="G10" s="171"/>
      <c r="H10" s="172"/>
    </row>
    <row r="11" spans="1:8" x14ac:dyDescent="0.15">
      <c r="A11" s="153" t="s">
        <v>559</v>
      </c>
      <c r="B11" s="158"/>
      <c r="C11" s="159"/>
      <c r="D11" s="160">
        <v>34139</v>
      </c>
      <c r="E11" s="161"/>
      <c r="F11" s="162">
        <v>45022</v>
      </c>
      <c r="G11" s="163"/>
      <c r="H11" s="164"/>
    </row>
    <row r="12" spans="1:8" x14ac:dyDescent="0.15">
      <c r="A12" s="165"/>
      <c r="B12" s="166"/>
      <c r="C12" s="173"/>
      <c r="D12" s="168">
        <v>24322</v>
      </c>
      <c r="E12" s="169"/>
      <c r="F12" s="170">
        <v>25247</v>
      </c>
      <c r="G12" s="171"/>
      <c r="H12" s="172"/>
    </row>
    <row r="13" spans="1:8" x14ac:dyDescent="0.15">
      <c r="A13" s="153"/>
      <c r="B13" s="158"/>
      <c r="C13" s="174"/>
      <c r="D13" s="175">
        <v>38315</v>
      </c>
      <c r="E13" s="176"/>
      <c r="F13" s="177">
        <v>43689</v>
      </c>
      <c r="G13" s="178"/>
      <c r="H13" s="164"/>
    </row>
    <row r="14" spans="1:8" x14ac:dyDescent="0.15">
      <c r="A14" s="165"/>
      <c r="B14" s="166"/>
      <c r="C14" s="167"/>
      <c r="D14" s="168">
        <v>24789</v>
      </c>
      <c r="E14" s="169"/>
      <c r="F14" s="170">
        <v>24526</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4.66</v>
      </c>
      <c r="C19" s="179">
        <f>ROUND(VALUE(SUBSTITUTE(実質収支比率等に係る経年分析!G$48,"▲","-")),2)</f>
        <v>5.41</v>
      </c>
      <c r="D19" s="179">
        <f>ROUND(VALUE(SUBSTITUTE(実質収支比率等に係る経年分析!H$48,"▲","-")),2)</f>
        <v>4.1399999999999997</v>
      </c>
      <c r="E19" s="179">
        <f>ROUND(VALUE(SUBSTITUTE(実質収支比率等に係る経年分析!I$48,"▲","-")),2)</f>
        <v>3.78</v>
      </c>
      <c r="F19" s="179">
        <f>ROUND(VALUE(SUBSTITUTE(実質収支比率等に係る経年分析!J$48,"▲","-")),2)</f>
        <v>3.09</v>
      </c>
    </row>
    <row r="20" spans="1:11" x14ac:dyDescent="0.15">
      <c r="A20" s="179" t="s">
        <v>55</v>
      </c>
      <c r="B20" s="179">
        <f>ROUND(VALUE(SUBSTITUTE(実質収支比率等に係る経年分析!F$47,"▲","-")),2)</f>
        <v>9.16</v>
      </c>
      <c r="C20" s="179">
        <f>ROUND(VALUE(SUBSTITUTE(実質収支比率等に係る経年分析!G$47,"▲","-")),2)</f>
        <v>10.199999999999999</v>
      </c>
      <c r="D20" s="179">
        <f>ROUND(VALUE(SUBSTITUTE(実質収支比率等に係る経年分析!H$47,"▲","-")),2)</f>
        <v>11.64</v>
      </c>
      <c r="E20" s="179">
        <f>ROUND(VALUE(SUBSTITUTE(実質収支比率等に係る経年分析!I$47,"▲","-")),2)</f>
        <v>13.52</v>
      </c>
      <c r="F20" s="179">
        <f>ROUND(VALUE(SUBSTITUTE(実質収支比率等に係る経年分析!J$47,"▲","-")),2)</f>
        <v>15.19</v>
      </c>
    </row>
    <row r="21" spans="1:11" x14ac:dyDescent="0.15">
      <c r="A21" s="179" t="s">
        <v>56</v>
      </c>
      <c r="B21" s="179">
        <f>IF(ISNUMBER(VALUE(SUBSTITUTE(実質収支比率等に係る経年分析!F$49,"▲","-"))),ROUND(VALUE(SUBSTITUTE(実質収支比率等に係る経年分析!F$49,"▲","-")),2),NA())</f>
        <v>-1.1499999999999999</v>
      </c>
      <c r="C21" s="179">
        <f>IF(ISNUMBER(VALUE(SUBSTITUTE(実質収支比率等に係る経年分析!G$49,"▲","-"))),ROUND(VALUE(SUBSTITUTE(実質収支比率等に係る経年分析!G$49,"▲","-")),2),NA())</f>
        <v>2.09</v>
      </c>
      <c r="D21" s="179">
        <f>IF(ISNUMBER(VALUE(SUBSTITUTE(実質収支比率等に係る経年分析!H$49,"▲","-"))),ROUND(VALUE(SUBSTITUTE(実質収支比率等に係る経年分析!H$49,"▲","-")),2),NA())</f>
        <v>0.15</v>
      </c>
      <c r="E21" s="179">
        <f>IF(ISNUMBER(VALUE(SUBSTITUTE(実質収支比率等に係る経年分析!I$49,"▲","-"))),ROUND(VALUE(SUBSTITUTE(実質収支比率等に係る経年分析!I$49,"▲","-")),2),NA())</f>
        <v>1.75</v>
      </c>
      <c r="F21" s="179">
        <f>IF(ISNUMBER(VALUE(SUBSTITUTE(実質収支比率等に係る経年分析!J$49,"▲","-"))),ROUND(VALUE(SUBSTITUTE(実質収支比率等に係る経年分析!J$49,"▲","-")),2),NA())</f>
        <v>1.26</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0.01</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0.17</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春日井市公共下水道事業会計</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0.06</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0.03</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0.05</v>
      </c>
    </row>
    <row r="30" spans="1:11" x14ac:dyDescent="0.15">
      <c r="A30" s="180" t="str">
        <f>IF(連結実質赤字比率に係る赤字・黒字の構成分析!C$40="",NA(),連結実質赤字比率に係る赤字・黒字の構成分析!C$40)</f>
        <v>春日井市後期高齢者医療事業特別会計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0.14000000000000001</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0.14000000000000001</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0.17</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0.18</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0.18</v>
      </c>
    </row>
    <row r="31" spans="1:11" x14ac:dyDescent="0.15">
      <c r="A31" s="180" t="str">
        <f>IF(連結実質赤字比率に係る赤字・黒字の構成分析!C$39="",NA(),連結実質赤字比率に係る赤字・黒字の構成分析!C$39)</f>
        <v>春日井市国民健康保険事業特別会計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0.18</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1.28</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1.03</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0.23</v>
      </c>
    </row>
    <row r="32" spans="1:11" x14ac:dyDescent="0.15">
      <c r="A32" s="180" t="str">
        <f>IF(連結実質赤字比率に係る赤字・黒字の構成分析!C$38="",NA(),連結実質赤字比率に係る赤字・黒字の構成分析!C$38)</f>
        <v>春日井市大泉寺地区企業用地整備事業特別会計</v>
      </c>
      <c r="B32" s="180" t="e">
        <f>IF(ROUND(VALUE(SUBSTITUTE(連結実質赤字比率に係る赤字・黒字の構成分析!F$38,"▲", "-")), 2) &lt; 0, ABS(ROUND(VALUE(SUBSTITUTE(連結実質赤字比率に係る赤字・黒字の構成分析!F$38,"▲", "-")), 2)), NA())</f>
        <v>#VALUE!</v>
      </c>
      <c r="C32" s="180" t="e">
        <f>IF(ROUND(VALUE(SUBSTITUTE(連結実質赤字比率に係る赤字・黒字の構成分析!F$38,"▲", "-")), 2) &gt;= 0, ABS(ROUND(VALUE(SUBSTITUTE(連結実質赤字比率に係る赤字・黒字の構成分析!F$38,"▲", "-")), 2)), NA())</f>
        <v>#VALUE!</v>
      </c>
      <c r="D32" s="180" t="e">
        <f>IF(ROUND(VALUE(SUBSTITUTE(連結実質赤字比率に係る赤字・黒字の構成分析!G$38,"▲", "-")), 2) &lt; 0, ABS(ROUND(VALUE(SUBSTITUTE(連結実質赤字比率に係る赤字・黒字の構成分析!G$38,"▲", "-")), 2)), NA())</f>
        <v>#VALUE!</v>
      </c>
      <c r="E32" s="180" t="e">
        <f>IF(ROUND(VALUE(SUBSTITUTE(連結実質赤字比率に係る赤字・黒字の構成分析!G$38,"▲", "-")), 2) &gt;= 0, ABS(ROUND(VALUE(SUBSTITUTE(連結実質赤字比率に係る赤字・黒字の構成分析!G$38,"▲", "-")), 2)), NA())</f>
        <v>#VALUE!</v>
      </c>
      <c r="F32" s="180" t="e">
        <f>IF(ROUND(VALUE(SUBSTITUTE(連結実質赤字比率に係る赤字・黒字の構成分析!H$38,"▲", "-")), 2) &lt; 0, ABS(ROUND(VALUE(SUBSTITUTE(連結実質赤字比率に係る赤字・黒字の構成分析!H$38,"▲", "-")), 2)), NA())</f>
        <v>#VALUE!</v>
      </c>
      <c r="G32" s="180" t="e">
        <f>IF(ROUND(VALUE(SUBSTITUTE(連結実質赤字比率に係る赤字・黒字の構成分析!H$38,"▲", "-")), 2) &gt;= 0, ABS(ROUND(VALUE(SUBSTITUTE(連結実質赤字比率に係る赤字・黒字の構成分析!H$38,"▲", "-")), 2)), NA())</f>
        <v>#VALUE!</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1.17</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1.32</v>
      </c>
    </row>
    <row r="33" spans="1:16" x14ac:dyDescent="0.15">
      <c r="A33" s="180" t="str">
        <f>IF(連結実質赤字比率に係る赤字・黒字の構成分析!C$37="",NA(),連結実質赤字比率に係る赤字・黒字の構成分析!C$37)</f>
        <v>春日井市介護保険事業特別会計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0.13</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0.45</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0.85</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0.82</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1.53</v>
      </c>
    </row>
    <row r="34" spans="1:16" x14ac:dyDescent="0.15">
      <c r="A34" s="180" t="str">
        <f>IF(連結実質赤字比率に係る赤字・黒字の構成分析!C$36="",NA(),連結実質赤字比率に係る赤字・黒字の構成分析!C$36)</f>
        <v>一般会計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4.6500000000000004</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5.41</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4.1399999999999997</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3.77</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3.09</v>
      </c>
    </row>
    <row r="35" spans="1:16" x14ac:dyDescent="0.15">
      <c r="A35" s="180" t="str">
        <f>IF(連結実質赤字比率に係る赤字・黒字の構成分析!C$35="",NA(),連結実質赤字比率に係る赤字・黒字の構成分析!C$35)</f>
        <v>春日井市水道事業会計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8.5399999999999991</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8.3800000000000008</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8.1</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4.84</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7.08</v>
      </c>
    </row>
    <row r="36" spans="1:16" x14ac:dyDescent="0.15">
      <c r="A36" s="180" t="str">
        <f>IF(連結実質赤字比率に係る赤字・黒字の構成分析!C$34="",NA(),連結実質赤字比率に係る赤字・黒字の構成分析!C$34)</f>
        <v>春日井市春日井市民病院事業会計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13.06</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13.37</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13.79</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13.52</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14.88</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10062</v>
      </c>
      <c r="E42" s="181"/>
      <c r="F42" s="181"/>
      <c r="G42" s="181">
        <f>'実質公債費比率（分子）の構造'!L$52</f>
        <v>9516</v>
      </c>
      <c r="H42" s="181"/>
      <c r="I42" s="181"/>
      <c r="J42" s="181">
        <f>'実質公債費比率（分子）の構造'!M$52</f>
        <v>9205</v>
      </c>
      <c r="K42" s="181"/>
      <c r="L42" s="181"/>
      <c r="M42" s="181">
        <f>'実質公債費比率（分子）の構造'!N$52</f>
        <v>9068</v>
      </c>
      <c r="N42" s="181"/>
      <c r="O42" s="181"/>
      <c r="P42" s="181">
        <f>'実質公債費比率（分子）の構造'!O$52</f>
        <v>9149</v>
      </c>
    </row>
    <row r="43" spans="1:16" x14ac:dyDescent="0.15">
      <c r="A43" s="181" t="s">
        <v>18</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64</v>
      </c>
      <c r="B44" s="181">
        <f>'実質公債費比率（分子）の構造'!K$50</f>
        <v>68</v>
      </c>
      <c r="C44" s="181"/>
      <c r="D44" s="181"/>
      <c r="E44" s="181">
        <f>'実質公債費比率（分子）の構造'!L$50</f>
        <v>58</v>
      </c>
      <c r="F44" s="181"/>
      <c r="G44" s="181"/>
      <c r="H44" s="181">
        <f>'実質公債費比率（分子）の構造'!M$50</f>
        <v>58</v>
      </c>
      <c r="I44" s="181"/>
      <c r="J44" s="181"/>
      <c r="K44" s="181">
        <f>'実質公債費比率（分子）の構造'!N$50</f>
        <v>66</v>
      </c>
      <c r="L44" s="181"/>
      <c r="M44" s="181"/>
      <c r="N44" s="181">
        <f>'実質公債費比率（分子）の構造'!O$50</f>
        <v>58</v>
      </c>
      <c r="O44" s="181"/>
      <c r="P44" s="181"/>
    </row>
    <row r="45" spans="1:16" x14ac:dyDescent="0.15">
      <c r="A45" s="181" t="s">
        <v>65</v>
      </c>
      <c r="B45" s="181">
        <f>'実質公債費比率（分子）の構造'!K$49</f>
        <v>5</v>
      </c>
      <c r="C45" s="181"/>
      <c r="D45" s="181"/>
      <c r="E45" s="181">
        <f>'実質公債費比率（分子）の構造'!L$49</f>
        <v>5</v>
      </c>
      <c r="F45" s="181"/>
      <c r="G45" s="181"/>
      <c r="H45" s="181">
        <f>'実質公債費比率（分子）の構造'!M$49</f>
        <v>4</v>
      </c>
      <c r="I45" s="181"/>
      <c r="J45" s="181"/>
      <c r="K45" s="181">
        <f>'実質公債費比率（分子）の構造'!N$49</f>
        <v>5</v>
      </c>
      <c r="L45" s="181"/>
      <c r="M45" s="181"/>
      <c r="N45" s="181">
        <f>'実質公債費比率（分子）の構造'!O$49</f>
        <v>4</v>
      </c>
      <c r="O45" s="181"/>
      <c r="P45" s="181"/>
    </row>
    <row r="46" spans="1:16" x14ac:dyDescent="0.15">
      <c r="A46" s="181" t="s">
        <v>66</v>
      </c>
      <c r="B46" s="181">
        <f>'実質公債費比率（分子）の構造'!K$48</f>
        <v>3581</v>
      </c>
      <c r="C46" s="181"/>
      <c r="D46" s="181"/>
      <c r="E46" s="181">
        <f>'実質公債費比率（分子）の構造'!L$48</f>
        <v>3524</v>
      </c>
      <c r="F46" s="181"/>
      <c r="G46" s="181"/>
      <c r="H46" s="181">
        <f>'実質公債費比率（分子）の構造'!M$48</f>
        <v>3187</v>
      </c>
      <c r="I46" s="181"/>
      <c r="J46" s="181"/>
      <c r="K46" s="181">
        <f>'実質公債費比率（分子）の構造'!N$48</f>
        <v>3199</v>
      </c>
      <c r="L46" s="181"/>
      <c r="M46" s="181"/>
      <c r="N46" s="181">
        <f>'実質公債費比率（分子）の構造'!O$48</f>
        <v>3046</v>
      </c>
      <c r="O46" s="181"/>
      <c r="P46" s="181"/>
    </row>
    <row r="47" spans="1:16" x14ac:dyDescent="0.15">
      <c r="A47" s="181" t="s">
        <v>67</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69</v>
      </c>
      <c r="B49" s="181">
        <f>'実質公債費比率（分子）の構造'!K$45</f>
        <v>9573</v>
      </c>
      <c r="C49" s="181"/>
      <c r="D49" s="181"/>
      <c r="E49" s="181">
        <f>'実質公債費比率（分子）の構造'!L$45</f>
        <v>8416</v>
      </c>
      <c r="F49" s="181"/>
      <c r="G49" s="181"/>
      <c r="H49" s="181">
        <f>'実質公債費比率（分子）の構造'!M$45</f>
        <v>8185</v>
      </c>
      <c r="I49" s="181"/>
      <c r="J49" s="181"/>
      <c r="K49" s="181">
        <f>'実質公債費比率（分子）の構造'!N$45</f>
        <v>8043</v>
      </c>
      <c r="L49" s="181"/>
      <c r="M49" s="181"/>
      <c r="N49" s="181">
        <f>'実質公債費比率（分子）の構造'!O$45</f>
        <v>7984</v>
      </c>
      <c r="O49" s="181"/>
      <c r="P49" s="181"/>
    </row>
    <row r="50" spans="1:16" x14ac:dyDescent="0.15">
      <c r="A50" s="181" t="s">
        <v>70</v>
      </c>
      <c r="B50" s="181" t="e">
        <f>NA()</f>
        <v>#N/A</v>
      </c>
      <c r="C50" s="181">
        <f>IF(ISNUMBER('実質公債費比率（分子）の構造'!K$53),'実質公債費比率（分子）の構造'!K$53,NA())</f>
        <v>3165</v>
      </c>
      <c r="D50" s="181" t="e">
        <f>NA()</f>
        <v>#N/A</v>
      </c>
      <c r="E50" s="181" t="e">
        <f>NA()</f>
        <v>#N/A</v>
      </c>
      <c r="F50" s="181">
        <f>IF(ISNUMBER('実質公債費比率（分子）の構造'!L$53),'実質公債費比率（分子）の構造'!L$53,NA())</f>
        <v>2487</v>
      </c>
      <c r="G50" s="181" t="e">
        <f>NA()</f>
        <v>#N/A</v>
      </c>
      <c r="H50" s="181" t="e">
        <f>NA()</f>
        <v>#N/A</v>
      </c>
      <c r="I50" s="181">
        <f>IF(ISNUMBER('実質公債費比率（分子）の構造'!M$53),'実質公債費比率（分子）の構造'!M$53,NA())</f>
        <v>2229</v>
      </c>
      <c r="J50" s="181" t="e">
        <f>NA()</f>
        <v>#N/A</v>
      </c>
      <c r="K50" s="181" t="e">
        <f>NA()</f>
        <v>#N/A</v>
      </c>
      <c r="L50" s="181">
        <f>IF(ISNUMBER('実質公債費比率（分子）の構造'!N$53),'実質公債費比率（分子）の構造'!N$53,NA())</f>
        <v>2245</v>
      </c>
      <c r="M50" s="181" t="e">
        <f>NA()</f>
        <v>#N/A</v>
      </c>
      <c r="N50" s="181" t="e">
        <f>NA()</f>
        <v>#N/A</v>
      </c>
      <c r="O50" s="181">
        <f>IF(ISNUMBER('実質公債費比率（分子）の構造'!O$53),'実質公債費比率（分子）の構造'!O$53,NA())</f>
        <v>1943</v>
      </c>
      <c r="P50" s="181" t="e">
        <f>NA()</f>
        <v>#N/A</v>
      </c>
    </row>
    <row r="53" spans="1:16" x14ac:dyDescent="0.15">
      <c r="A53" s="149" t="s">
        <v>71</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x14ac:dyDescent="0.15">
      <c r="A56" s="180" t="s">
        <v>43</v>
      </c>
      <c r="B56" s="180"/>
      <c r="C56" s="180"/>
      <c r="D56" s="180">
        <f>'将来負担比率（分子）の構造'!I$52</f>
        <v>72324</v>
      </c>
      <c r="E56" s="180"/>
      <c r="F56" s="180"/>
      <c r="G56" s="180">
        <f>'将来負担比率（分子）の構造'!J$52</f>
        <v>71429</v>
      </c>
      <c r="H56" s="180"/>
      <c r="I56" s="180"/>
      <c r="J56" s="180">
        <f>'将来負担比率（分子）の構造'!K$52</f>
        <v>69964</v>
      </c>
      <c r="K56" s="180"/>
      <c r="L56" s="180"/>
      <c r="M56" s="180">
        <f>'将来負担比率（分子）の構造'!L$52</f>
        <v>67897</v>
      </c>
      <c r="N56" s="180"/>
      <c r="O56" s="180"/>
      <c r="P56" s="180">
        <f>'将来負担比率（分子）の構造'!M$52</f>
        <v>67007</v>
      </c>
    </row>
    <row r="57" spans="1:16" x14ac:dyDescent="0.15">
      <c r="A57" s="180" t="s">
        <v>42</v>
      </c>
      <c r="B57" s="180"/>
      <c r="C57" s="180"/>
      <c r="D57" s="180">
        <f>'将来負担比率（分子）の構造'!I$51</f>
        <v>34862</v>
      </c>
      <c r="E57" s="180"/>
      <c r="F57" s="180"/>
      <c r="G57" s="180">
        <f>'将来負担比率（分子）の構造'!J$51</f>
        <v>34927</v>
      </c>
      <c r="H57" s="180"/>
      <c r="I57" s="180"/>
      <c r="J57" s="180">
        <f>'将来負担比率（分子）の構造'!K$51</f>
        <v>34638</v>
      </c>
      <c r="K57" s="180"/>
      <c r="L57" s="180"/>
      <c r="M57" s="180">
        <f>'将来負担比率（分子）の構造'!L$51</f>
        <v>32274</v>
      </c>
      <c r="N57" s="180"/>
      <c r="O57" s="180"/>
      <c r="P57" s="180">
        <f>'将来負担比率（分子）の構造'!M$51</f>
        <v>31919</v>
      </c>
    </row>
    <row r="58" spans="1:16" x14ac:dyDescent="0.15">
      <c r="A58" s="180" t="s">
        <v>41</v>
      </c>
      <c r="B58" s="180"/>
      <c r="C58" s="180"/>
      <c r="D58" s="180">
        <f>'将来負担比率（分子）の構造'!I$50</f>
        <v>9170</v>
      </c>
      <c r="E58" s="180"/>
      <c r="F58" s="180"/>
      <c r="G58" s="180">
        <f>'将来負担比率（分子）の構造'!J$50</f>
        <v>10406</v>
      </c>
      <c r="H58" s="180"/>
      <c r="I58" s="180"/>
      <c r="J58" s="180">
        <f>'将来負担比率（分子）の構造'!K$50</f>
        <v>11428</v>
      </c>
      <c r="K58" s="180"/>
      <c r="L58" s="180"/>
      <c r="M58" s="180">
        <f>'将来負担比率（分子）の構造'!L$50</f>
        <v>14051</v>
      </c>
      <c r="N58" s="180"/>
      <c r="O58" s="180"/>
      <c r="P58" s="180">
        <f>'将来負担比率（分子）の構造'!M$50</f>
        <v>16436</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f>'将来負担比率（分子）の構造'!I$46</f>
        <v>13610</v>
      </c>
      <c r="C61" s="180"/>
      <c r="D61" s="180"/>
      <c r="E61" s="180">
        <f>'将来負担比率（分子）の構造'!J$46</f>
        <v>12028</v>
      </c>
      <c r="F61" s="180"/>
      <c r="G61" s="180"/>
      <c r="H61" s="180">
        <f>'将来負担比率（分子）の構造'!K$46</f>
        <v>9980</v>
      </c>
      <c r="I61" s="180"/>
      <c r="J61" s="180"/>
      <c r="K61" s="180">
        <f>'将来負担比率（分子）の構造'!L$46</f>
        <v>8200</v>
      </c>
      <c r="L61" s="180"/>
      <c r="M61" s="180"/>
      <c r="N61" s="180">
        <f>'将来負担比率（分子）の構造'!M$46</f>
        <v>6753</v>
      </c>
      <c r="O61" s="180"/>
      <c r="P61" s="180"/>
    </row>
    <row r="62" spans="1:16" x14ac:dyDescent="0.15">
      <c r="A62" s="180" t="s">
        <v>35</v>
      </c>
      <c r="B62" s="180">
        <f>'将来負担比率（分子）の構造'!I$45</f>
        <v>11189</v>
      </c>
      <c r="C62" s="180"/>
      <c r="D62" s="180"/>
      <c r="E62" s="180">
        <f>'将来負担比率（分子）の構造'!J$45</f>
        <v>10187</v>
      </c>
      <c r="F62" s="180"/>
      <c r="G62" s="180"/>
      <c r="H62" s="180">
        <f>'将来負担比率（分子）の構造'!K$45</f>
        <v>9739</v>
      </c>
      <c r="I62" s="180"/>
      <c r="J62" s="180"/>
      <c r="K62" s="180">
        <f>'将来負担比率（分子）の構造'!L$45</f>
        <v>9614</v>
      </c>
      <c r="L62" s="180"/>
      <c r="M62" s="180"/>
      <c r="N62" s="180">
        <f>'将来負担比率（分子）の構造'!M$45</f>
        <v>9110</v>
      </c>
      <c r="O62" s="180"/>
      <c r="P62" s="180"/>
    </row>
    <row r="63" spans="1:16" x14ac:dyDescent="0.15">
      <c r="A63" s="180" t="s">
        <v>34</v>
      </c>
      <c r="B63" s="180">
        <f>'将来負担比率（分子）の構造'!I$44</f>
        <v>29</v>
      </c>
      <c r="C63" s="180"/>
      <c r="D63" s="180"/>
      <c r="E63" s="180">
        <f>'将来負担比率（分子）の構造'!J$44</f>
        <v>25</v>
      </c>
      <c r="F63" s="180"/>
      <c r="G63" s="180"/>
      <c r="H63" s="180">
        <f>'将来負担比率（分子）の構造'!K$44</f>
        <v>21</v>
      </c>
      <c r="I63" s="180"/>
      <c r="J63" s="180"/>
      <c r="K63" s="180">
        <f>'将来負担比率（分子）の構造'!L$44</f>
        <v>16</v>
      </c>
      <c r="L63" s="180"/>
      <c r="M63" s="180"/>
      <c r="N63" s="180">
        <f>'将来負担比率（分子）の構造'!M$44</f>
        <v>34</v>
      </c>
      <c r="O63" s="180"/>
      <c r="P63" s="180"/>
    </row>
    <row r="64" spans="1:16" x14ac:dyDescent="0.15">
      <c r="A64" s="180" t="s">
        <v>33</v>
      </c>
      <c r="B64" s="180">
        <f>'将来負担比率（分子）の構造'!I$43</f>
        <v>46012</v>
      </c>
      <c r="C64" s="180"/>
      <c r="D64" s="180"/>
      <c r="E64" s="180">
        <f>'将来負担比率（分子）の構造'!J$43</f>
        <v>44501</v>
      </c>
      <c r="F64" s="180"/>
      <c r="G64" s="180"/>
      <c r="H64" s="180">
        <f>'将来負担比率（分子）の構造'!K$43</f>
        <v>41204</v>
      </c>
      <c r="I64" s="180"/>
      <c r="J64" s="180"/>
      <c r="K64" s="180">
        <f>'将来負担比率（分子）の構造'!L$43</f>
        <v>38248</v>
      </c>
      <c r="L64" s="180"/>
      <c r="M64" s="180"/>
      <c r="N64" s="180">
        <f>'将来負担比率（分子）の構造'!M$43</f>
        <v>36245</v>
      </c>
      <c r="O64" s="180"/>
      <c r="P64" s="180"/>
    </row>
    <row r="65" spans="1:16" x14ac:dyDescent="0.15">
      <c r="A65" s="180" t="s">
        <v>32</v>
      </c>
      <c r="B65" s="180">
        <f>'将来負担比率（分子）の構造'!I$42</f>
        <v>688</v>
      </c>
      <c r="C65" s="180"/>
      <c r="D65" s="180"/>
      <c r="E65" s="180">
        <f>'将来負担比率（分子）の構造'!J$42</f>
        <v>650</v>
      </c>
      <c r="F65" s="180"/>
      <c r="G65" s="180"/>
      <c r="H65" s="180">
        <f>'将来負担比率（分子）の構造'!K$42</f>
        <v>611</v>
      </c>
      <c r="I65" s="180"/>
      <c r="J65" s="180"/>
      <c r="K65" s="180">
        <f>'将来負担比率（分子）の構造'!L$42</f>
        <v>571</v>
      </c>
      <c r="L65" s="180"/>
      <c r="M65" s="180"/>
      <c r="N65" s="180">
        <f>'将来負担比率（分子）の構造'!M$42</f>
        <v>531</v>
      </c>
      <c r="O65" s="180"/>
      <c r="P65" s="180"/>
    </row>
    <row r="66" spans="1:16" x14ac:dyDescent="0.15">
      <c r="A66" s="180" t="s">
        <v>31</v>
      </c>
      <c r="B66" s="180">
        <f>'将来負担比率（分子）の構造'!I$41</f>
        <v>79224</v>
      </c>
      <c r="C66" s="180"/>
      <c r="D66" s="180"/>
      <c r="E66" s="180">
        <f>'将来負担比率（分子）の構造'!J$41</f>
        <v>79483</v>
      </c>
      <c r="F66" s="180"/>
      <c r="G66" s="180"/>
      <c r="H66" s="180">
        <f>'将来負担比率（分子）の構造'!K$41</f>
        <v>81126</v>
      </c>
      <c r="I66" s="180"/>
      <c r="J66" s="180"/>
      <c r="K66" s="180">
        <f>'将来負担比率（分子）の構造'!L$41</f>
        <v>80139</v>
      </c>
      <c r="L66" s="180"/>
      <c r="M66" s="180"/>
      <c r="N66" s="180">
        <f>'将来負担比率（分子）の構造'!M$41</f>
        <v>79859</v>
      </c>
      <c r="O66" s="180"/>
      <c r="P66" s="180"/>
    </row>
    <row r="67" spans="1:16" x14ac:dyDescent="0.15">
      <c r="A67" s="180" t="s">
        <v>74</v>
      </c>
      <c r="B67" s="180" t="e">
        <f>NA()</f>
        <v>#N/A</v>
      </c>
      <c r="C67" s="180">
        <f>IF(ISNUMBER('将来負担比率（分子）の構造'!I$53), IF('将来負担比率（分子）の構造'!I$53 &lt; 0, 0, '将来負担比率（分子）の構造'!I$53), NA())</f>
        <v>34396</v>
      </c>
      <c r="D67" s="180" t="e">
        <f>NA()</f>
        <v>#N/A</v>
      </c>
      <c r="E67" s="180" t="e">
        <f>NA()</f>
        <v>#N/A</v>
      </c>
      <c r="F67" s="180">
        <f>IF(ISNUMBER('将来負担比率（分子）の構造'!J$53), IF('将来負担比率（分子）の構造'!J$53 &lt; 0, 0, '将来負担比率（分子）の構造'!J$53), NA())</f>
        <v>30111</v>
      </c>
      <c r="G67" s="180" t="e">
        <f>NA()</f>
        <v>#N/A</v>
      </c>
      <c r="H67" s="180" t="e">
        <f>NA()</f>
        <v>#N/A</v>
      </c>
      <c r="I67" s="180">
        <f>IF(ISNUMBER('将来負担比率（分子）の構造'!K$53), IF('将来負担比率（分子）の構造'!K$53 &lt; 0, 0, '将来負担比率（分子）の構造'!K$53), NA())</f>
        <v>26650</v>
      </c>
      <c r="J67" s="180" t="e">
        <f>NA()</f>
        <v>#N/A</v>
      </c>
      <c r="K67" s="180" t="e">
        <f>NA()</f>
        <v>#N/A</v>
      </c>
      <c r="L67" s="180">
        <f>IF(ISNUMBER('将来負担比率（分子）の構造'!L$53), IF('将来負担比率（分子）の構造'!L$53 &lt; 0, 0, '将来負担比率（分子）の構造'!L$53), NA())</f>
        <v>22566</v>
      </c>
      <c r="M67" s="180" t="e">
        <f>NA()</f>
        <v>#N/A</v>
      </c>
      <c r="N67" s="180" t="e">
        <f>NA()</f>
        <v>#N/A</v>
      </c>
      <c r="O67" s="180">
        <f>IF(ISNUMBER('将来負担比率（分子）の構造'!M$53), IF('将来負担比率（分子）の構造'!M$53 &lt; 0, 0, '将来負担比率（分子）の構造'!M$53), NA())</f>
        <v>17170</v>
      </c>
      <c r="P67" s="180" t="e">
        <f>NA()</f>
        <v>#N/A</v>
      </c>
    </row>
    <row r="70" spans="1:16" x14ac:dyDescent="0.15">
      <c r="A70" s="182" t="s">
        <v>75</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76</v>
      </c>
      <c r="B72" s="184">
        <f>基金残高に係る経年分析!F55</f>
        <v>6517</v>
      </c>
      <c r="C72" s="184">
        <f>基金残高に係る経年分析!G55</f>
        <v>7687</v>
      </c>
      <c r="D72" s="184">
        <f>基金残高に係る経年分析!H55</f>
        <v>8777</v>
      </c>
    </row>
    <row r="73" spans="1:16" x14ac:dyDescent="0.15">
      <c r="A73" s="183" t="s">
        <v>77</v>
      </c>
      <c r="B73" s="184">
        <f>基金残高に係る経年分析!F56</f>
        <v>3</v>
      </c>
      <c r="C73" s="184">
        <f>基金残高に係る経年分析!G56</f>
        <v>156</v>
      </c>
      <c r="D73" s="184">
        <f>基金残高に係る経年分析!H56</f>
        <v>96</v>
      </c>
    </row>
    <row r="74" spans="1:16" x14ac:dyDescent="0.15">
      <c r="A74" s="183" t="s">
        <v>78</v>
      </c>
      <c r="B74" s="184">
        <f>基金残高に係る経年分析!F57</f>
        <v>3084</v>
      </c>
      <c r="C74" s="184">
        <f>基金残高に係る経年分析!G57</f>
        <v>2813</v>
      </c>
      <c r="D74" s="184">
        <f>基金残高に係る経年分析!H57</f>
        <v>3139</v>
      </c>
    </row>
  </sheetData>
  <sheetProtection algorithmName="SHA-512" hashValue="4VUFwMwQOKMiyj0JmPszzAqw9UpJvZt+aAqB9WC4JzT2WaeBY1RHkN88KLUhRLTPmfDYu2Zw8OwsjZbqbxsSfQ==" saltValue="J+hUXvbNiDkarDhgCzRKr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水野　裕也</cp:lastModifiedBy>
  <cp:lastPrinted>2020-10-16T07:29:27Z</cp:lastPrinted>
  <dcterms:created xsi:type="dcterms:W3CDTF">2020-02-10T04:18:29Z</dcterms:created>
  <dcterms:modified xsi:type="dcterms:W3CDTF">2020-10-16T07:29:41Z</dcterms:modified>
  <cp:category/>
</cp:coreProperties>
</file>