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015_財政部\10_財政課\02 財政担当\30 県調査物\財政状況資料集\H25決算　財政状況資料集\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CO36" i="9"/>
  <c r="BW36" i="9"/>
  <c r="BE36" i="9"/>
  <c r="AM36" i="9"/>
  <c r="CO35" i="9"/>
  <c r="BW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s="1"/>
  <c r="BE35" i="9" s="1"/>
</calcChain>
</file>

<file path=xl/sharedStrings.xml><?xml version="1.0" encoding="utf-8"?>
<sst xmlns="http://schemas.openxmlformats.org/spreadsheetml/2006/main" count="991" uniqueCount="566">
  <si>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</si>
  <si>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</si>
  <si>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</si>
  <si>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</si>
  <si>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</si>
  <si>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</si>
  <si>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</si>
  <si>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</si>
  <si>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</si>
  <si>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</si>
  <si>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</si>
  <si>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</si>
  <si>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</si>
  <si>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</si>
  <si>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</si>
  <si>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</si>
  <si>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</si>
  <si>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</si>
  <si>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</si>
  <si>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</si>
  <si>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</si>
  <si>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</si>
  <si>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</si>
  <si>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</si>
  <si>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</si>
  <si>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</si>
  <si>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</si>
  <si>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</si>
  <si>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</si>
  <si>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</si>
  <si>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</si>
  <si>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</si>
  <si>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</si>
  <si>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</si>
  <si>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</si>
  <si>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</si>
  <si>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</si>
  <si>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</si>
  <si>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</si>
  <si>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</si>
  <si>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</si>
  <si>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</si>
  <si>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</si>
  <si>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</si>
  <si>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</si>
  <si>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</si>
  <si>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</si>
  <si>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</si>
  <si>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</si>
  <si>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</si>
  <si>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</si>
  <si>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</si>
  <si>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</si>
  <si>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</si>
  <si>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</si>
  <si>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</si>
  <si>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</si>
  <si>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</si>
  <si>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</si>
  <si>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</si>
  <si>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</si>
  <si>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</si>
  <si>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</si>
  <si>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</si>
  <si>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</si>
  <si>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</si>
  <si>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</si>
  <si>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</si>
  <si>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</si>
  <si>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</si>
  <si>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</si>
  <si>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</si>
  <si>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</si>
  <si>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</si>
  <si>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</si>
  <si>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</si>
  <si>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</si>
  <si>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</si>
  <si>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</si>
  <si>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</si>
  <si>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</si>
  <si>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</si>
  <si>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</si>
  <si>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</si>
  <si>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</si>
  <si>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</si>
  <si>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</si>
  <si>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</si>
  <si>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</si>
  <si>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</si>
  <si>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</si>
  <si>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</si>
  <si>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</si>
  <si>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</si>
  <si>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</si>
  <si>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</si>
  <si>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</si>
  <si>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</si>
  <si>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</si>
  <si>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</si>
  <si>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</si>
  <si>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</si>
  <si>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</si>
  <si>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</si>
  <si>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</si>
  <si>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</si>
  <si>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</si>
  <si>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</si>
  <si>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</si>
  <si>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</si>
  <si>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</si>
  <si>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</si>
  <si>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</si>
  <si>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</si>
  <si>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</si>
  <si>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</si>
  <si>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</si>
  <si>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</si>
  <si>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</si>
  <si>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</si>
  <si>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</si>
  <si>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</si>
  <si>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</si>
  <si>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</si>
  <si>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</si>
  <si>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</si>
  <si>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</si>
  <si>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</si>
  <si>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</si>
  <si>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</si>
  <si>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</si>
  <si>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</si>
  <si>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</si>
  <si>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</si>
  <si>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</si>
  <si>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</si>
  <si>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</si>
  <si>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</si>
  <si>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</si>
  <si>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</si>
  <si>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</si>
  <si>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</si>
  <si>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</si>
  <si>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</si>
  <si>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</si>
  <si>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</si>
  <si>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</si>
  <si>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</si>
  <si>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</si>
  <si>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</si>
  <si>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</si>
  <si>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</si>
  <si>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</si>
  <si>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</si>
  <si>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</si>
  <si>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</si>
  <si>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</si>
  <si>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</si>
  <si>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</si>
  <si>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</si>
  <si>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</si>
  <si>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</si>
  <si>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</si>
  <si>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</si>
  <si>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</si>
  <si>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</si>
  <si>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</si>
  <si>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</si>
  <si>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</si>
  <si>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</si>
  <si>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</si>
  <si>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</si>
  <si>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</si>
  <si>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</si>
  <si>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</si>
  <si>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</si>
  <si>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</si>
  <si>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</si>
  <si>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</si>
  <si>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</si>
  <si>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</si>
  <si>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</si>
  <si>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</si>
  <si>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</si>
  <si>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</si>
  <si>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</si>
  <si>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</si>
  <si>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</si>
  <si>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</si>
  <si>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</si>
  <si>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</si>
  <si>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</si>
  <si>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</si>
  <si>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</si>
  <si>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</si>
  <si>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愛知県春日井市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</si>
  <si>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</si>
  <si>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</si>
  <si>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</si>
  <si>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</si>
  <si>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</si>
  <si>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</si>
  <si>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</si>
  <si>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</si>
  <si>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</si>
  <si>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</si>
  <si>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</si>
  <si>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</si>
  <si>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</si>
  <si>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</si>
  <si>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</si>
  <si>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</si>
  <si>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</si>
  <si>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</si>
  <si>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</si>
  <si>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</si>
  <si>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</si>
  <si>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</si>
  <si>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</si>
  <si>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</si>
  <si>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</si>
  <si>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</si>
  <si>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</si>
  <si>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</si>
  <si>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</si>
  <si>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</si>
  <si>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</si>
  <si>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</si>
  <si>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</si>
  <si>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</si>
  <si>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</si>
  <si>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</si>
  <si>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</si>
  <si>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</si>
  <si>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</si>
  <si>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</si>
  <si>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</si>
  <si>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</si>
  <si>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</si>
  <si>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</si>
  <si>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</si>
  <si>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</si>
  <si>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</si>
  <si>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</si>
  <si>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</si>
  <si>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</si>
  <si>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</si>
  <si>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</si>
  <si>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</si>
  <si>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</si>
  <si>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</si>
  <si>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</si>
  <si>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</si>
  <si>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</si>
  <si>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</si>
  <si>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</si>
  <si>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</si>
  <si>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</si>
  <si>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</si>
  <si>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</si>
  <si>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</si>
  <si>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</si>
  <si>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</si>
  <si>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</si>
  <si>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</si>
  <si>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</si>
  <si>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</si>
  <si>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</si>
  <si>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</si>
  <si>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</si>
  <si>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</si>
  <si>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</si>
  <si>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</si>
  <si>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</si>
  <si>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</si>
  <si>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</si>
  <si>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</si>
  <si>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</si>
  <si>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</si>
  <si>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</si>
  <si>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</si>
  <si>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</si>
  <si>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</si>
  <si>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</si>
  <si>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</si>
  <si>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</si>
  <si>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</si>
  <si>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</si>
  <si>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</si>
  <si>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</si>
  <si>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</si>
  <si>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</si>
  <si>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</si>
  <si>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</si>
  <si>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</si>
  <si>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</si>
  <si>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</si>
  <si>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</si>
  <si>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</si>
  <si>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</si>
  <si>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</si>
  <si>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</si>
  <si>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</si>
  <si>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</si>
  <si>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</si>
  <si>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</si>
  <si>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</si>
  <si>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</si>
  <si>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</si>
  <si>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</si>
  <si>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</si>
  <si>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</si>
  <si>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</si>
  <si>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</si>
  <si>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</si>
  <si>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</si>
  <si>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</si>
  <si>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</si>
  <si>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</si>
  <si>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</si>
  <si>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</si>
  <si>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</si>
  <si>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</si>
  <si>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</si>
  <si>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</si>
  <si>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</si>
  <si>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</si>
  <si>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</si>
  <si>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</si>
  <si>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</si>
  <si>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</si>
  <si>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</si>
  <si>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</si>
  <si>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</si>
  <si>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</si>
  <si>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</si>
  <si>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</si>
  <si>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</si>
  <si>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</si>
  <si>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</si>
  <si>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</si>
  <si>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</si>
  <si>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</si>
  <si>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</si>
  <si>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</si>
  <si>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愛知県春日井市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</si>
  <si>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</si>
  <si>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</si>
  <si>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</si>
  <si>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</si>
  <si>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</si>
  <si>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</si>
  <si>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</si>
  <si>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</si>
  <si>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</si>
  <si>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</si>
  <si>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</si>
  <si>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</si>
  <si>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</si>
  <si>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</si>
  <si>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</si>
  <si>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</si>
  <si>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</si>
  <si>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</si>
  <si>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</si>
  <si>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</si>
  <si>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</si>
  <si>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</si>
  <si>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</si>
  <si>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</si>
  <si>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</si>
  <si>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</si>
  <si>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</si>
  <si>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</si>
  <si>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</si>
  <si>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</si>
  <si>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</si>
  <si>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</si>
  <si>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</si>
  <si>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</si>
  <si>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</si>
  <si>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春日井市民病院事業会計</t>
    <phoneticPr fontId="5"/>
  </si>
  <si>
    <t>公共下水道事業特別会計</t>
    <phoneticPr fontId="5"/>
  </si>
  <si>
    <t>法非適用企業</t>
    <phoneticPr fontId="5"/>
  </si>
  <si>
    <t>春日井市松河戸土地区画整理事業特別会計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</si>
  <si>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</si>
  <si>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</si>
  <si>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</si>
  <si>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</si>
  <si>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</si>
  <si>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</si>
  <si>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</si>
  <si>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</si>
  <si>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</si>
  <si>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</si>
  <si>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</si>
  <si>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</si>
  <si>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</si>
  <si>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</si>
  <si>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</si>
  <si>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</si>
  <si>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</si>
  <si>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</si>
  <si>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</si>
  <si>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</si>
  <si>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</si>
  <si>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</si>
  <si>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</si>
  <si>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</si>
  <si>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</si>
  <si>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</si>
  <si>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</si>
  <si>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</si>
  <si>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</si>
  <si>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</si>
  <si>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</si>
  <si>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</si>
  <si>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</si>
  <si>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</si>
  <si>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</si>
  <si>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</si>
  <si>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</si>
  <si>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</si>
  <si>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</si>
  <si>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</si>
  <si>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</si>
  <si>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</si>
  <si>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</si>
  <si>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</si>
  <si>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</si>
  <si>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</si>
  <si>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</si>
  <si>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</si>
  <si>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</si>
  <si>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</si>
  <si>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</si>
  <si>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</si>
  <si>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</si>
  <si>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</si>
  <si>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</si>
  <si>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春日井市松河戸土地区画整理事業特別会計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</si>
  <si>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</si>
  <si>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</si>
  <si>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</si>
  <si>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</si>
  <si>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</si>
  <si>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</si>
  <si>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</si>
  <si>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</si>
  <si>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</si>
  <si>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</si>
  <si>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</si>
  <si>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</si>
  <si>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</si>
  <si>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</si>
  <si>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</si>
  <si>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</si>
  <si>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</si>
  <si>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</si>
  <si>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</si>
  <si>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</si>
  <si>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</si>
  <si>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</si>
  <si>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</si>
  <si>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</si>
  <si>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</si>
  <si>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</si>
  <si>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</si>
  <si>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</si>
  <si>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</si>
  <si>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</si>
  <si>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</si>
  <si>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</si>
  <si>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</si>
  <si>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</si>
  <si>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</si>
  <si>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</si>
  <si>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</si>
  <si>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</si>
  <si>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</si>
  <si>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</si>
  <si>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</si>
  <si>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</si>
  <si>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</si>
  <si>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</si>
  <si>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</si>
  <si>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</si>
  <si>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</si>
  <si>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</si>
  <si>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</si>
  <si>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</si>
  <si>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</si>
  <si>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</si>
  <si>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</si>
  <si>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</si>
  <si>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</si>
  <si>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</si>
  <si>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</si>
  <si>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</si>
  <si>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</si>
  <si>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</si>
  <si>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</si>
  <si>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</si>
  <si>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</si>
  <si>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</si>
  <si>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</si>
  <si>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</si>
  <si>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</si>
  <si>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</si>
  <si>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</si>
  <si>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</si>
  <si>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</si>
  <si>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</si>
  <si>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</si>
  <si>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</si>
  <si>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</si>
  <si>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</si>
  <si>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</si>
  <si>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</si>
  <si>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</si>
  <si>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</si>
  <si>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1.55</t>
  </si>
  <si>
    <t>国民健康保険事業特別会計</t>
  </si>
  <si>
    <t>▲ 3.06</t>
  </si>
  <si>
    <t>▲ 2.44</t>
  </si>
  <si>
    <t>▲ 2.41</t>
  </si>
  <si>
    <t>▲ 3.08</t>
  </si>
  <si>
    <t>▲ 1.19</t>
  </si>
  <si>
    <t>春日井市民病院事業会計</t>
  </si>
  <si>
    <t>水道事業会計</t>
  </si>
  <si>
    <t>一般会計</t>
  </si>
  <si>
    <t>介護保険事業特別会計</t>
  </si>
  <si>
    <t>後期高齢者医療事業特別会計</t>
  </si>
  <si>
    <t>介護サービス事業特別会計</t>
  </si>
  <si>
    <t>公共用地先行取得事業特別会計</t>
  </si>
  <si>
    <t>その他会計（赤字）</t>
  </si>
  <si>
    <t>その他会計（黒字）</t>
  </si>
  <si>
    <t>春日井市公共用地先行取得事業特別会計</t>
    <rPh sb="0" eb="4">
      <t>カスガイシ</t>
    </rPh>
    <rPh sb="4" eb="6">
      <t>コウキョウ</t>
    </rPh>
    <phoneticPr fontId="5"/>
  </si>
  <si>
    <t>春日井市民家防音事業特別会計</t>
    <rPh sb="0" eb="4">
      <t>カスガイシ</t>
    </rPh>
    <phoneticPr fontId="5"/>
  </si>
  <si>
    <t>春日井市潮見坂平和公園事業特別会計</t>
    <rPh sb="0" eb="4">
      <t>カスガイシ</t>
    </rPh>
    <phoneticPr fontId="5"/>
  </si>
  <si>
    <t>春日井市勝川駅周辺総合整備事業特別会計</t>
    <rPh sb="0" eb="4">
      <t>カスガイシ</t>
    </rPh>
    <phoneticPr fontId="5"/>
  </si>
  <si>
    <t>-</t>
    <phoneticPr fontId="2"/>
  </si>
  <si>
    <t>春日井市国民健康保険事業特別会計</t>
    <rPh sb="0" eb="4">
      <t>カスガイシ</t>
    </rPh>
    <phoneticPr fontId="5"/>
  </si>
  <si>
    <t>春日井市後期高齢者医療事業特別会計</t>
    <rPh sb="0" eb="4">
      <t>カスガイシ</t>
    </rPh>
    <phoneticPr fontId="5"/>
  </si>
  <si>
    <t>春日井市介護保険事業特別会計</t>
    <rPh sb="0" eb="4">
      <t>カスガイシ</t>
    </rPh>
    <phoneticPr fontId="5"/>
  </si>
  <si>
    <t>春日井市介護サービス事業特別会計</t>
    <rPh sb="0" eb="4">
      <t>カスガイシ</t>
    </rPh>
    <phoneticPr fontId="5"/>
  </si>
  <si>
    <t>春日井市水道事業会計</t>
    <rPh sb="0" eb="4">
      <t>カスガイシ</t>
    </rPh>
    <phoneticPr fontId="5"/>
  </si>
  <si>
    <t>春日井市春日井市民病院事業会計</t>
    <rPh sb="0" eb="4">
      <t>カスガイシ</t>
    </rPh>
    <phoneticPr fontId="5"/>
  </si>
  <si>
    <t>春日井市公共下水道事業特別会計</t>
    <rPh sb="0" eb="4">
      <t>カスガイシ</t>
    </rPh>
    <phoneticPr fontId="5"/>
  </si>
  <si>
    <t>-</t>
    <phoneticPr fontId="2"/>
  </si>
  <si>
    <t>-</t>
    <phoneticPr fontId="2"/>
  </si>
  <si>
    <t>尾張東部火葬場管理組合</t>
    <rPh sb="0" eb="2">
      <t>オワリ</t>
    </rPh>
    <rPh sb="2" eb="4">
      <t>トウブ</t>
    </rPh>
    <rPh sb="4" eb="7">
      <t>カソウバ</t>
    </rPh>
    <rPh sb="7" eb="9">
      <t>カンリ</t>
    </rPh>
    <rPh sb="9" eb="11">
      <t>クミアイ</t>
    </rPh>
    <phoneticPr fontId="2"/>
  </si>
  <si>
    <t>春日井小牧看護学校専門学校管理組合</t>
    <rPh sb="0" eb="3">
      <t>カスガイ</t>
    </rPh>
    <rPh sb="3" eb="5">
      <t>コマキ</t>
    </rPh>
    <rPh sb="5" eb="7">
      <t>カンゴ</t>
    </rPh>
    <rPh sb="7" eb="9">
      <t>ガッコウ</t>
    </rPh>
    <rPh sb="9" eb="11">
      <t>センモン</t>
    </rPh>
    <rPh sb="11" eb="13">
      <t>ガッコウ</t>
    </rPh>
    <rPh sb="13" eb="15">
      <t>カンリ</t>
    </rPh>
    <rPh sb="15" eb="17">
      <t>クミアイ</t>
    </rPh>
    <phoneticPr fontId="2"/>
  </si>
  <si>
    <t>尾張農業共済事務組合</t>
    <rPh sb="0" eb="2">
      <t>オワリ</t>
    </rPh>
    <rPh sb="2" eb="4">
      <t>ノウギョウ</t>
    </rPh>
    <rPh sb="4" eb="6">
      <t>キョウサイ</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</si>
  <si>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</si>
  <si>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愛知県後期高齢者医療広域連合組合（後期高齢者医療特別会計）</t>
    <rPh sb="0" eb="3">
      <t>アイチケン</t>
    </rPh>
    <rPh sb="3" eb="5">
      <t>コウキ</t>
    </rPh>
    <rPh sb="5" eb="8">
      <t>コウレイシャ</t>
    </rPh>
    <rPh sb="8" eb="10">
      <t>イリョウ</t>
    </rPh>
    <rPh sb="10" eb="12">
      <t>コウイキ</t>
    </rPh>
    <rPh sb="12" eb="14">
      <t>レンゴウ</t>
    </rPh>
    <rPh sb="14" eb="16">
      <t>クミアイ</t>
    </rPh>
    <rPh sb="17" eb="19">
      <t>コウキ</t>
    </rPh>
    <rPh sb="19" eb="22">
      <t>コウレイシャ</t>
    </rPh>
    <rPh sb="22" eb="24">
      <t>イリョウ</t>
    </rPh>
    <rPh sb="24" eb="26">
      <t>トクベツ</t>
    </rPh>
    <rPh sb="26" eb="28">
      <t>カイケイ</t>
    </rPh>
    <phoneticPr fontId="2"/>
  </si>
  <si>
    <t>-</t>
    <phoneticPr fontId="2"/>
  </si>
  <si>
    <t>-</t>
    <phoneticPr fontId="2"/>
  </si>
  <si>
    <t>-</t>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</si>
  <si>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</si>
  <si>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</si>
  <si>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</si>
  <si>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</si>
  <si>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5">
      <t>ショク</t>
    </rPh>
    <rPh sb="5" eb="6">
      <t>イク</t>
    </rPh>
    <rPh sb="6" eb="8">
      <t>スイシン</t>
    </rPh>
    <rPh sb="8" eb="10">
      <t>キュウショク</t>
    </rPh>
    <rPh sb="10" eb="11">
      <t>カイ</t>
    </rPh>
    <phoneticPr fontId="2"/>
  </si>
  <si>
    <t>勝川開発</t>
    <rPh sb="0" eb="2">
      <t>カチガワ</t>
    </rPh>
    <rPh sb="2" eb="4">
      <t>カイハツ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</si>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</sst>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34290</c:v>
                </c:pt>
                <c:pt idx="1">
                  <c:v>26233</c:v>
                </c:pt>
                <c:pt idx="2">
                  <c:v>28487</c:v>
                </c:pt>
                <c:pt idx="3">
                  <c:v>29784</c:v>
                </c:pt>
                <c:pt idx="4">
                  <c:v>44414</c:v>
                </c:pt>
              </c:numCache>
            </c:numRef>
          </c:val>
          <c:smooth val="0"/>
        </c:ser>
        <c:dLbls>
          <c:showLegendKey val="0"/>
          <c:showVal val="0"/>
          <c:showCatName val="0"/>
          <c:showSerName val="0"/>
          <c:showPercent val="0"/>
          <c:showBubbleSize val="0"/>
        </c:dLbls>
        <c:marker val="1"/>
        <c:smooth val="0"/>
        <c:axId val="170447880"/>
        <c:axId val="271269184"/>
      </c:lineChart>
      <c:catAx>
        <c:axId val="170447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269184"/>
        <c:crosses val="autoZero"/>
        <c:auto val="1"/>
        <c:lblAlgn val="ctr"/>
        <c:lblOffset val="100"/>
        <c:tickLblSkip val="1"/>
        <c:tickMarkSkip val="1"/>
        <c:noMultiLvlLbl val="0"/>
      </c:catAx>
      <c:valAx>
        <c:axId val="2712691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447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3.63</c:v>
                </c:pt>
                <c:pt idx="1">
                  <c:v>5.91</c:v>
                </c:pt>
                <c:pt idx="2">
                  <c:v>5.38</c:v>
                </c:pt>
                <c:pt idx="3">
                  <c:v>4.13</c:v>
                </c:pt>
                <c:pt idx="4">
                  <c:v>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5.0999999999999996</c:v>
                </c:pt>
                <c:pt idx="1">
                  <c:v>7.08</c:v>
                </c:pt>
                <c:pt idx="2">
                  <c:v>9.83</c:v>
                </c:pt>
                <c:pt idx="3">
                  <c:v>9.4</c:v>
                </c:pt>
                <c:pt idx="4">
                  <c:v>9.36</c:v>
                </c:pt>
              </c:numCache>
            </c:numRef>
          </c:val>
        </c:ser>
        <c:dLbls>
          <c:showLegendKey val="0"/>
          <c:showVal val="0"/>
          <c:showCatName val="0"/>
          <c:showSerName val="0"/>
          <c:showPercent val="0"/>
          <c:showBubbleSize val="0"/>
        </c:dLbls>
        <c:gapWidth val="250"/>
        <c:overlap val="100"/>
        <c:axId val="271203616"/>
        <c:axId val="383067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0.98</c:v>
                </c:pt>
                <c:pt idx="1">
                  <c:v>3.98</c:v>
                </c:pt>
                <c:pt idx="2">
                  <c:v>2.56</c:v>
                </c:pt>
                <c:pt idx="3">
                  <c:v>-1.55</c:v>
                </c:pt>
                <c:pt idx="4">
                  <c:v>1.72</c:v>
                </c:pt>
              </c:numCache>
            </c:numRef>
          </c:val>
          <c:smooth val="0"/>
        </c:ser>
        <c:dLbls>
          <c:showLegendKey val="0"/>
          <c:showVal val="0"/>
          <c:showCatName val="0"/>
          <c:showSerName val="0"/>
          <c:showPercent val="0"/>
          <c:showBubbleSize val="0"/>
        </c:dLbls>
        <c:marker val="1"/>
        <c:smooth val="0"/>
        <c:axId val="271203616"/>
        <c:axId val="383067336"/>
      </c:lineChart>
      <c:catAx>
        <c:axId val="2712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067336"/>
        <c:crosses val="autoZero"/>
        <c:auto val="1"/>
        <c:lblAlgn val="ctr"/>
        <c:lblOffset val="100"/>
        <c:tickLblSkip val="1"/>
        <c:tickMarkSkip val="1"/>
        <c:noMultiLvlLbl val="0"/>
      </c:catAx>
      <c:valAx>
        <c:axId val="383067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20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c:v>
                </c:pt>
                <c:pt idx="2">
                  <c:v>#N/A</c:v>
                </c:pt>
                <c:pt idx="3">
                  <c:v>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c:v>
                </c:pt>
                <c:pt idx="4">
                  <c:v>#N/A</c:v>
                </c:pt>
                <c:pt idx="5">
                  <c:v>0.1</c:v>
                </c:pt>
                <c:pt idx="6">
                  <c:v>#N/A</c:v>
                </c:pt>
                <c:pt idx="7">
                  <c:v>0.12</c:v>
                </c:pt>
                <c:pt idx="8">
                  <c:v>#N/A</c:v>
                </c:pt>
                <c:pt idx="9">
                  <c:v>0.11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c:v>
                </c:pt>
                <c:pt idx="4">
                  <c:v>#N/A</c:v>
                </c:pt>
                <c:pt idx="5">
                  <c:v>0.06</c:v>
                </c:pt>
                <c:pt idx="6">
                  <c:v>#N/A</c:v>
                </c:pt>
                <c:pt idx="7">
                  <c:v>0.17</c:v>
                </c:pt>
                <c:pt idx="8">
                  <c:v>#N/A</c:v>
                </c:pt>
                <c:pt idx="9">
                  <c:v>0.27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3.5</c:v>
                </c:pt>
                <c:pt idx="2">
                  <c:v>#N/A</c:v>
                </c:pt>
                <c:pt idx="3">
                  <c:v>5.89</c:v>
                </c:pt>
                <c:pt idx="4">
                  <c:v>#N/A</c:v>
                </c:pt>
                <c:pt idx="5">
                  <c:v>5.4</c:v>
                </c:pt>
                <c:pt idx="6">
                  <c:v>#N/A</c:v>
                </c:pt>
                <c:pt idx="7">
                  <c:v>4.13</c:v>
                </c:pt>
                <c:pt idx="8">
                  <c:v>#N/A</c:v>
                </c:pt>
                <c:pt idx="9">
                  <c:v>5.6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12.96</c:v>
                </c:pt>
                <c:pt idx="2">
                  <c:v>#N/A</c:v>
                </c:pt>
                <c:pt idx="3">
                  <c:v>14.52</c:v>
                </c:pt>
                <c:pt idx="4">
                  <c:v>#N/A</c:v>
                </c:pt>
                <c:pt idx="5">
                  <c:v>11.55</c:v>
                </c:pt>
                <c:pt idx="6">
                  <c:v>#N/A</c:v>
                </c:pt>
                <c:pt idx="7">
                  <c:v>12.31</c:v>
                </c:pt>
                <c:pt idx="8">
                  <c:v>#N/A</c:v>
                </c:pt>
                <c:pt idx="9">
                  <c:v>12.21</c:v>
                </c:pt>
              </c:numCache>
            </c:numRef>
          </c:val>
        </c:ser>
        <c:ser>
          <c:idx val="8"/>
          <c:order val="8"/>
          <c:tx>
            <c:strRef>
              <c:f>データシート!$A$35</c:f>
              <c:strCache>
                <c:ptCount val="1"/>
                <c:pt idx="0">
                  <c:v>春日井市民病院事業会計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9.61</c:v>
                </c:pt>
                <c:pt idx="2">
                  <c:v>#N/A</c:v>
                </c:pt>
                <c:pt idx="3">
                  <c:v>10.199999999999999</c:v>
                </c:pt>
                <c:pt idx="4">
                  <c:v>#N/A</c:v>
                </c:pt>
                <c:pt idx="5">
                  <c:v>10.84</c:v>
                </c:pt>
                <c:pt idx="6">
                  <c:v>#N/A</c:v>
                </c:pt>
                <c:pt idx="7">
                  <c:v>12.9</c:v>
                </c:pt>
                <c:pt idx="8">
                  <c:v>#N/A</c:v>
                </c:pt>
                <c:pt idx="9">
                  <c:v>12.75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3.06</c:v>
                </c:pt>
                <c:pt idx="1">
                  <c:v>#N/A</c:v>
                </c:pt>
                <c:pt idx="2">
                  <c:v>2.44</c:v>
                </c:pt>
                <c:pt idx="3">
                  <c:v>#N/A</c:v>
                </c:pt>
                <c:pt idx="4">
                  <c:v>2.41</c:v>
                </c:pt>
                <c:pt idx="5">
                  <c:v>#N/A</c:v>
                </c:pt>
                <c:pt idx="6">
                  <c:v>3.08</c:v>
                </c:pt>
                <c:pt idx="7">
                  <c:v>#N/A</c:v>
                </c:pt>
                <c:pt idx="8">
                  <c:v>1.19</c:v>
                </c:pt>
                <c:pt idx="9">
                  <c:v>#N/A</c:v>
                </c:pt>
              </c:numCache>
            </c:numRef>
          </c:val>
        </c:ser>
        <c:dLbls>
          <c:showLegendKey val="0"/>
          <c:showVal val="0"/>
          <c:showCatName val="0"/>
          <c:showSerName val="0"/>
          <c:showPercent val="0"/>
          <c:showBubbleSize val="0"/>
        </c:dLbls>
        <c:gapWidth val="150"/>
        <c:overlap val="100"/>
        <c:axId val="387014096"/>
        <c:axId val="386892960"/>
      </c:barChart>
      <c:catAx>
        <c:axId val="38701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892960"/>
        <c:crosses val="autoZero"/>
        <c:auto val="1"/>
        <c:lblAlgn val="ctr"/>
        <c:lblOffset val="100"/>
        <c:tickLblSkip val="1"/>
        <c:tickMarkSkip val="1"/>
        <c:noMultiLvlLbl val="0"/>
      </c:catAx>
      <c:valAx>
        <c:axId val="38689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01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9460</c:v>
                </c:pt>
                <c:pt idx="5">
                  <c:v>9596</c:v>
                </c:pt>
                <c:pt idx="8">
                  <c:v>9502</c:v>
                </c:pt>
                <c:pt idx="11">
                  <c:v>9468</c:v>
                </c:pt>
                <c:pt idx="14">
                  <c:v>9784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244</c:v>
                </c:pt>
                <c:pt idx="3">
                  <c:v>241</c:v>
                </c:pt>
                <c:pt idx="6">
                  <c:v>68</c:v>
                </c:pt>
                <c:pt idx="9">
                  <c:v>68</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5</c:v>
                </c:pt>
                <c:pt idx="6">
                  <c:v>4</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3585</c:v>
                </c:pt>
                <c:pt idx="3">
                  <c:v>3537</c:v>
                </c:pt>
                <c:pt idx="6">
                  <c:v>3443</c:v>
                </c:pt>
                <c:pt idx="9">
                  <c:v>3439</c:v>
                </c:pt>
                <c:pt idx="12">
                  <c:v>3517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9237</c:v>
                </c:pt>
                <c:pt idx="3">
                  <c:v>9463</c:v>
                </c:pt>
                <c:pt idx="6">
                  <c:v>9598</c:v>
                </c:pt>
                <c:pt idx="9">
                  <c:v>10151</c:v>
                </c:pt>
                <c:pt idx="12">
                  <c:v>9871</c:v>
                </c:pt>
              </c:numCache>
            </c:numRef>
          </c:val>
        </c:ser>
        <c:dLbls>
          <c:showLegendKey val="0"/>
          <c:showVal val="0"/>
          <c:showCatName val="0"/>
          <c:showSerName val="0"/>
          <c:showPercent val="0"/>
          <c:showBubbleSize val="0"/>
        </c:dLbls>
        <c:gapWidth val="100"/>
        <c:overlap val="100"/>
        <c:axId val="387006752"/>
        <c:axId val="38831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3607</c:v>
                </c:pt>
                <c:pt idx="2">
                  <c:v>#N/A</c:v>
                </c:pt>
                <c:pt idx="3">
                  <c:v>#N/A</c:v>
                </c:pt>
                <c:pt idx="4">
                  <c:v>3650</c:v>
                </c:pt>
                <c:pt idx="5">
                  <c:v>#N/A</c:v>
                </c:pt>
                <c:pt idx="6">
                  <c:v>#N/A</c:v>
                </c:pt>
                <c:pt idx="7">
                  <c:v>3611</c:v>
                </c:pt>
                <c:pt idx="8">
                  <c:v>#N/A</c:v>
                </c:pt>
                <c:pt idx="9">
                  <c:v>#N/A</c:v>
                </c:pt>
                <c:pt idx="10">
                  <c:v>4195</c:v>
                </c:pt>
                <c:pt idx="11">
                  <c:v>#N/A</c:v>
                </c:pt>
                <c:pt idx="12">
                  <c:v>#N/A</c:v>
                </c:pt>
                <c:pt idx="13">
                  <c:v>3677</c:v>
                </c:pt>
                <c:pt idx="14">
                  <c:v>#N/A</c:v>
                </c:pt>
              </c:numCache>
            </c:numRef>
          </c:val>
          <c:smooth val="0"/>
        </c:ser>
        <c:dLbls>
          <c:showLegendKey val="0"/>
          <c:showVal val="0"/>
          <c:showCatName val="0"/>
          <c:showSerName val="0"/>
          <c:showPercent val="0"/>
          <c:showBubbleSize val="0"/>
        </c:dLbls>
        <c:marker val="1"/>
        <c:smooth val="0"/>
        <c:axId val="387006752"/>
        <c:axId val="388313328"/>
      </c:lineChart>
      <c:catAx>
        <c:axId val="3870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313328"/>
        <c:crosses val="autoZero"/>
        <c:auto val="1"/>
        <c:lblAlgn val="ctr"/>
        <c:lblOffset val="100"/>
        <c:tickLblSkip val="1"/>
        <c:tickMarkSkip val="1"/>
        <c:noMultiLvlLbl val="0"/>
      </c:catAx>
      <c:valAx>
        <c:axId val="38831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00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77139</c:v>
                </c:pt>
                <c:pt idx="5">
                  <c:v>76598</c:v>
                </c:pt>
                <c:pt idx="8">
                  <c:v>75388</c:v>
                </c:pt>
                <c:pt idx="11">
                  <c:v>74730</c:v>
                </c:pt>
                <c:pt idx="14">
                  <c:v>73895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36777</c:v>
                </c:pt>
                <c:pt idx="5">
                  <c:v>39956</c:v>
                </c:pt>
                <c:pt idx="8">
                  <c:v>39073</c:v>
                </c:pt>
                <c:pt idx="11">
                  <c:v>37083</c:v>
                </c:pt>
                <c:pt idx="14">
                  <c:v>35552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6131</c:v>
                </c:pt>
                <c:pt idx="5">
                  <c:v>7241</c:v>
                </c:pt>
                <c:pt idx="8">
                  <c:v>9106</c:v>
                </c:pt>
                <c:pt idx="11">
                  <c:v>9064</c:v>
                </c:pt>
                <c:pt idx="14">
                  <c:v>9244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22104</c:v>
                </c:pt>
                <c:pt idx="3">
                  <c:v>21097</c:v>
                </c:pt>
                <c:pt idx="6">
                  <c:v>18821</c:v>
                </c:pt>
                <c:pt idx="9">
                  <c:v>17448</c:v>
                </c:pt>
                <c:pt idx="12">
                  <c:v>15796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14789</c:v>
                </c:pt>
                <c:pt idx="3">
                  <c:v>14474</c:v>
                </c:pt>
                <c:pt idx="6">
                  <c:v>13459</c:v>
                </c:pt>
                <c:pt idx="9">
                  <c:v>12843</c:v>
                </c:pt>
                <c:pt idx="12">
                  <c:v>12715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50</c:v>
                </c:pt>
                <c:pt idx="3">
                  <c:v>46</c:v>
                </c:pt>
                <c:pt idx="6">
                  <c:v>42</c:v>
                </c:pt>
                <c:pt idx="9">
                  <c:v>37</c:v>
                </c:pt>
                <c:pt idx="12">
                  <c:v>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55797</c:v>
                </c:pt>
                <c:pt idx="3">
                  <c:v>53986</c:v>
                </c:pt>
                <c:pt idx="6">
                  <c:v>50597</c:v>
                </c:pt>
                <c:pt idx="9">
                  <c:v>48450</c:v>
                </c:pt>
                <c:pt idx="12">
                  <c:v>47007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1416</c:v>
                </c:pt>
                <c:pt idx="3">
                  <c:v>1232</c:v>
                </c:pt>
                <c:pt idx="6">
                  <c:v>796</c:v>
                </c:pt>
                <c:pt idx="9">
                  <c:v>761</c:v>
                </c:pt>
                <c:pt idx="12">
                  <c:v>725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85895</c:v>
                </c:pt>
                <c:pt idx="3">
                  <c:v>84031</c:v>
                </c:pt>
                <c:pt idx="6">
                  <c:v>81762</c:v>
                </c:pt>
                <c:pt idx="9">
                  <c:v>80058</c:v>
                </c:pt>
                <c:pt idx="12">
                  <c:v>80293</c:v>
                </c:pt>
              </c:numCache>
            </c:numRef>
          </c:val>
        </c:ser>
        <c:dLbls>
          <c:showLegendKey val="0"/>
          <c:showVal val="0"/>
          <c:showCatName val="0"/>
          <c:showSerName val="0"/>
          <c:showPercent val="0"/>
          <c:showBubbleSize val="0"/>
        </c:dLbls>
        <c:gapWidth val="100"/>
        <c:overlap val="100"/>
        <c:axId val="270697936"/>
        <c:axId val="38827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60005</c:v>
                </c:pt>
                <c:pt idx="2">
                  <c:v>#N/A</c:v>
                </c:pt>
                <c:pt idx="3">
                  <c:v>#N/A</c:v>
                </c:pt>
                <c:pt idx="4">
                  <c:v>51071</c:v>
                </c:pt>
                <c:pt idx="5">
                  <c:v>#N/A</c:v>
                </c:pt>
                <c:pt idx="6">
                  <c:v>#N/A</c:v>
                </c:pt>
                <c:pt idx="7">
                  <c:v>41908</c:v>
                </c:pt>
                <c:pt idx="8">
                  <c:v>#N/A</c:v>
                </c:pt>
                <c:pt idx="9">
                  <c:v>#N/A</c:v>
                </c:pt>
                <c:pt idx="10">
                  <c:v>38720</c:v>
                </c:pt>
                <c:pt idx="11">
                  <c:v>#N/A</c:v>
                </c:pt>
                <c:pt idx="12">
                  <c:v>#N/A</c:v>
                </c:pt>
                <c:pt idx="13">
                  <c:v>37879</c:v>
                </c:pt>
                <c:pt idx="14">
                  <c:v>#N/A</c:v>
                </c:pt>
              </c:numCache>
            </c:numRef>
          </c:val>
          <c:smooth val="0"/>
        </c:ser>
        <c:dLbls>
          <c:showLegendKey val="0"/>
          <c:showVal val="0"/>
          <c:showCatName val="0"/>
          <c:showSerName val="0"/>
          <c:showPercent val="0"/>
          <c:showBubbleSize val="0"/>
        </c:dLbls>
        <c:marker val="1"/>
        <c:smooth val="0"/>
        <c:axId val="270697936"/>
        <c:axId val="388273616"/>
      </c:lineChart>
      <c:catAx>
        <c:axId val="27069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273616"/>
        <c:crosses val="autoZero"/>
        <c:auto val="1"/>
        <c:lblAlgn val="ctr"/>
        <c:lblOffset val="100"/>
        <c:tickLblSkip val="1"/>
        <c:tickMarkSkip val="1"/>
        <c:noMultiLvlLbl val="0"/>
      </c:catAx>
      <c:valAx>
        <c:axId val="38827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69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309,854
304,037
92.71
95,356,248
92,187,435
3,072,884
54,910,949
80,025,680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景気の悪化による市税、特に法人市民税の落ち込みや、生活保護者数の増加などによる社会保障関係費の増加により、財政力指数は昨年度より</a:t>
          </a:r>
          <a:r>
            <a:rPr lang="en-US" altLang="ja-JP" sz="1300">
              <a:solidFill>
                <a:schemeClr val="dk1"/>
              </a:solidFill>
              <a:effectLst/>
              <a:latin typeface="+mn-lt"/>
              <a:ea typeface="+mn-ea"/>
              <a:cs typeface="+mn-cs"/>
            </a:rPr>
            <a:t>0.01</a:t>
          </a:r>
          <a:r>
            <a:rPr lang="ja-JP" altLang="ja-JP" sz="1300">
              <a:solidFill>
                <a:schemeClr val="dk1"/>
              </a:solidFill>
              <a:effectLst/>
              <a:latin typeface="+mn-lt"/>
              <a:ea typeface="+mn-ea"/>
              <a:cs typeface="+mn-cs"/>
            </a:rPr>
            <a:t>ポイント減少した。</a:t>
          </a:r>
          <a:endParaRPr lang="ja-JP" altLang="ja-JP" sz="1300">
            <a:effectLst/>
          </a:endParaRPr>
        </a:p>
        <a:p>
          <a:pPr rtl="0"/>
          <a:r>
            <a:rPr lang="ja-JP" altLang="ja-JP" sz="1300">
              <a:solidFill>
                <a:schemeClr val="dk1"/>
              </a:solidFill>
              <a:effectLst/>
              <a:latin typeface="+mn-lt"/>
              <a:ea typeface="+mn-ea"/>
              <a:cs typeface="+mn-cs"/>
            </a:rPr>
            <a:t>　今後も高齢化に伴う社会保障関係費の増加が見込まれることから、財政力指数は、さらに低下する見込みである。</a:t>
          </a:r>
          <a:endParaRPr lang="ja-JP" altLang="ja-JP" sz="1300">
            <a:effectLst/>
          </a:endParaRPr>
        </a:p>
        <a:p>
          <a:pPr rtl="0"/>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148167</xdr:rowOff>
    </xdr:to>
    <xdr:cxnSp macro="">
      <xdr:nvCxnSpPr>
        <xdr:cNvPr id="68" name="直線コネクタ 67"/>
        <xdr:cNvCxnSpPr/>
      </xdr:nvCxnSpPr>
      <xdr:spPr>
        <a:xfrm>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128058</xdr:rowOff>
    </xdr:to>
    <xdr:cxnSp macro="">
      <xdr:nvCxnSpPr>
        <xdr:cNvPr id="71" name="直線コネクタ 70"/>
        <xdr:cNvCxnSpPr/>
      </xdr:nvCxnSpPr>
      <xdr:spPr>
        <a:xfrm>
          <a:off x="3225800" y="65627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47625</xdr:rowOff>
    </xdr:to>
    <xdr:cxnSp macro="">
      <xdr:nvCxnSpPr>
        <xdr:cNvPr id="74" name="直線コネクタ 73"/>
        <xdr:cNvCxnSpPr/>
      </xdr:nvCxnSpPr>
      <xdr:spPr>
        <a:xfrm>
          <a:off x="2336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158750</xdr:rowOff>
    </xdr:to>
    <xdr:cxnSp macro="">
      <xdr:nvCxnSpPr>
        <xdr:cNvPr id="77" name="直線コネクタ 76"/>
        <xdr:cNvCxnSpPr/>
      </xdr:nvCxnSpPr>
      <xdr:spPr>
        <a:xfrm>
          <a:off x="1447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退職者の減少（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による人件費や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終了による公債費の減少などにより、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300" b="0" i="0" baseline="0">
              <a:solidFill>
                <a:schemeClr val="dk1"/>
              </a:solidFill>
              <a:effectLst/>
              <a:latin typeface="+mn-lt"/>
              <a:ea typeface="+mn-ea"/>
              <a:cs typeface="+mn-cs"/>
            </a:rPr>
            <a:t>引き続き増加する社会保障関係費や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平成26年度から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mn-lt"/>
              <a:ea typeface="+mn-ea"/>
              <a:cs typeface="+mn-cs"/>
            </a:rPr>
            <a:t>退職者の増加による人件費の増加により経常収支比率は</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する見込みである</a:t>
          </a:r>
          <a:r>
            <a:rPr lang="ja-JP" altLang="ja-JP" sz="1100" b="0" i="0" baseline="0">
              <a:solidFill>
                <a:schemeClr val="dk1"/>
              </a:solidFill>
              <a:effectLst/>
              <a:latin typeface="+mn-lt"/>
              <a:ea typeface="+mn-ea"/>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そのため、事業の見直し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による経費削減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mn-lt"/>
              <a:ea typeface="+mn-ea"/>
              <a:cs typeface="+mn-cs"/>
            </a:rPr>
            <a:t>未収金対策に</a:t>
          </a:r>
          <a:r>
            <a:rPr lang="ja-JP" altLang="en-US" sz="1300" b="0" i="0" baseline="0">
              <a:solidFill>
                <a:schemeClr val="dk1"/>
              </a:solidFill>
              <a:effectLst/>
              <a:latin typeface="+mn-lt"/>
              <a:ea typeface="+mn-ea"/>
              <a:cs typeface="+mn-cs"/>
            </a:rPr>
            <a:t>よる</a:t>
          </a:r>
          <a:r>
            <a:rPr lang="ja-JP" altLang="ja-JP" sz="1300" b="0" i="0" baseline="0">
              <a:solidFill>
                <a:schemeClr val="dk1"/>
              </a:solidFill>
              <a:effectLst/>
              <a:latin typeface="+mn-lt"/>
              <a:ea typeface="+mn-ea"/>
              <a:cs typeface="+mn-cs"/>
            </a:rPr>
            <a:t>自主財源の確保に努める。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65</xdr:row>
      <xdr:rowOff>4656</xdr:rowOff>
    </xdr:to>
    <xdr:cxnSp macro="">
      <xdr:nvCxnSpPr>
        <xdr:cNvPr id="131" name="直線コネクタ 130"/>
        <xdr:cNvCxnSpPr/>
      </xdr:nvCxnSpPr>
      <xdr:spPr>
        <a:xfrm flipV="1">
          <a:off x="4114800" y="1097999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4656</xdr:rowOff>
    </xdr:to>
    <xdr:cxnSp macro="">
      <xdr:nvCxnSpPr>
        <xdr:cNvPr id="134" name="直線コネクタ 133"/>
        <xdr:cNvCxnSpPr/>
      </xdr:nvCxnSpPr>
      <xdr:spPr>
        <a:xfrm>
          <a:off x="3225800" y="110523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79587</xdr:rowOff>
    </xdr:to>
    <xdr:cxnSp macro="">
      <xdr:nvCxnSpPr>
        <xdr:cNvPr id="137" name="直線コネクタ 136"/>
        <xdr:cNvCxnSpPr/>
      </xdr:nvCxnSpPr>
      <xdr:spPr>
        <a:xfrm>
          <a:off x="2336800" y="1101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47413</xdr:rowOff>
    </xdr:to>
    <xdr:cxnSp macro="">
      <xdr:nvCxnSpPr>
        <xdr:cNvPr id="140" name="直線コネクタ 139"/>
        <xdr:cNvCxnSpPr/>
      </xdr:nvCxnSpPr>
      <xdr:spPr>
        <a:xfrm flipV="1">
          <a:off x="1447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0" name="円/楕円 149"/>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99923</xdr:rowOff>
    </xdr:from>
    <xdr:ext cx="762000" cy="259045"/>
    <xdr:sp macro="" textlink="">
      <xdr:nvSpPr>
        <xdr:cNvPr id="151"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2" name="円/楕円 151"/>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3" name="テキスト ボックス 152"/>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macro="" textlink="">
      <xdr:nvSpPr>
        <xdr:cNvPr id="155" name="テキスト ボックス 154"/>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6" name="円/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7" name="テキスト ボックス 156"/>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8" name="円/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9" name="テキスト ボックス 158"/>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と比較して人口１人あたりの金額が下回っているのは、人件費が要因となっている。これは、類似団体と比べ、職員数が少ないためである。昨年度に比べ減少した要因としては、基幹系住民情報システムの更新等による物件費の増加が挙げられる。</a:t>
          </a:r>
          <a:endParaRPr lang="ja-JP" altLang="ja-JP" sz="1300">
            <a:effectLst/>
          </a:endParaRPr>
        </a:p>
        <a:p>
          <a:pPr rtl="0"/>
          <a:r>
            <a:rPr lang="ja-JP" altLang="ja-JP" sz="1300" b="0" i="0" baseline="0">
              <a:solidFill>
                <a:schemeClr val="dk1"/>
              </a:solidFill>
              <a:effectLst/>
              <a:latin typeface="+mn-lt"/>
              <a:ea typeface="+mn-ea"/>
              <a:cs typeface="+mn-cs"/>
            </a:rPr>
            <a:t>　今後も、退職に伴う人員を適正に補充することにより、職員の年齢構成を平準化しながら今の水準を維持するように努める。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141284</xdr:rowOff>
    </xdr:from>
    <xdr:to>
      <xdr:col>7</xdr:col>
      <xdr:colOff>152400</xdr:colOff>
      <xdr:row>82</xdr:row>
      <xdr:rowOff>170190</xdr:rowOff>
    </xdr:to>
    <xdr:cxnSp macro="">
      <xdr:nvCxnSpPr>
        <xdr:cNvPr id="196" name="直線コネクタ 195"/>
        <xdr:cNvCxnSpPr/>
      </xdr:nvCxnSpPr>
      <xdr:spPr>
        <a:xfrm>
          <a:off x="4114800" y="14200184"/>
          <a:ext cx="8382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141284</xdr:rowOff>
    </xdr:from>
    <xdr:to>
      <xdr:col>6</xdr:col>
      <xdr:colOff>0</xdr:colOff>
      <xdr:row>83</xdr:row>
      <xdr:rowOff>11734</xdr:rowOff>
    </xdr:to>
    <xdr:cxnSp macro="">
      <xdr:nvCxnSpPr>
        <xdr:cNvPr id="199" name="直線コネクタ 198"/>
        <xdr:cNvCxnSpPr/>
      </xdr:nvCxnSpPr>
      <xdr:spPr>
        <a:xfrm flipV="1">
          <a:off x="3225800" y="14200184"/>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11734</xdr:rowOff>
    </xdr:from>
    <xdr:to>
      <xdr:col>4</xdr:col>
      <xdr:colOff>482600</xdr:colOff>
      <xdr:row>83</xdr:row>
      <xdr:rowOff>27108</xdr:rowOff>
    </xdr:to>
    <xdr:cxnSp macro="">
      <xdr:nvCxnSpPr>
        <xdr:cNvPr id="202" name="直線コネクタ 201"/>
        <xdr:cNvCxnSpPr/>
      </xdr:nvCxnSpPr>
      <xdr:spPr>
        <a:xfrm flipV="1">
          <a:off x="2336800" y="1424208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15717</xdr:rowOff>
    </xdr:from>
    <xdr:to>
      <xdr:col>3</xdr:col>
      <xdr:colOff>279400</xdr:colOff>
      <xdr:row>83</xdr:row>
      <xdr:rowOff>27108</xdr:rowOff>
    </xdr:to>
    <xdr:cxnSp macro="">
      <xdr:nvCxnSpPr>
        <xdr:cNvPr id="205" name="直線コネクタ 204"/>
        <xdr:cNvCxnSpPr/>
      </xdr:nvCxnSpPr>
      <xdr:spPr>
        <a:xfrm>
          <a:off x="1447800" y="1424606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119390</xdr:rowOff>
    </xdr:from>
    <xdr:to>
      <xdr:col>7</xdr:col>
      <xdr:colOff>203200</xdr:colOff>
      <xdr:row>83</xdr:row>
      <xdr:rowOff>49540</xdr:rowOff>
    </xdr:to>
    <xdr:sp macro="" textlink="">
      <xdr:nvSpPr>
        <xdr:cNvPr id="215" name="円/楕円 214"/>
        <xdr:cNvSpPr/>
      </xdr:nvSpPr>
      <xdr:spPr>
        <a:xfrm>
          <a:off x="4902200" y="14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135917</xdr:rowOff>
    </xdr:from>
    <xdr:ext cx="762000" cy="259045"/>
    <xdr:sp macro="" textlink="">
      <xdr:nvSpPr>
        <xdr:cNvPr id="216" name="人件費・物件費等の状況該当値テキスト"/>
        <xdr:cNvSpPr txBox="1"/>
      </xdr:nvSpPr>
      <xdr:spPr>
        <a:xfrm>
          <a:off x="5041900" y="1402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90484</xdr:rowOff>
    </xdr:from>
    <xdr:to>
      <xdr:col>6</xdr:col>
      <xdr:colOff>50800</xdr:colOff>
      <xdr:row>83</xdr:row>
      <xdr:rowOff>20634</xdr:rowOff>
    </xdr:to>
    <xdr:sp macro="" textlink="">
      <xdr:nvSpPr>
        <xdr:cNvPr id="217" name="円/楕円 216"/>
        <xdr:cNvSpPr/>
      </xdr:nvSpPr>
      <xdr:spPr>
        <a:xfrm>
          <a:off x="4064000" y="141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30811</xdr:rowOff>
    </xdr:from>
    <xdr:ext cx="736600" cy="259045"/>
    <xdr:sp macro="" textlink="">
      <xdr:nvSpPr>
        <xdr:cNvPr id="218" name="テキスト ボックス 217"/>
        <xdr:cNvSpPr txBox="1"/>
      </xdr:nvSpPr>
      <xdr:spPr>
        <a:xfrm>
          <a:off x="3733800" y="139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132384</xdr:rowOff>
    </xdr:from>
    <xdr:to>
      <xdr:col>4</xdr:col>
      <xdr:colOff>533400</xdr:colOff>
      <xdr:row>83</xdr:row>
      <xdr:rowOff>62534</xdr:rowOff>
    </xdr:to>
    <xdr:sp macro="" textlink="">
      <xdr:nvSpPr>
        <xdr:cNvPr id="219" name="円/楕円 218"/>
        <xdr:cNvSpPr/>
      </xdr:nvSpPr>
      <xdr:spPr>
        <a:xfrm>
          <a:off x="3175000" y="1419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72711</xdr:rowOff>
    </xdr:from>
    <xdr:ext cx="762000" cy="259045"/>
    <xdr:sp macro="" textlink="">
      <xdr:nvSpPr>
        <xdr:cNvPr id="220" name="テキスト ボックス 219"/>
        <xdr:cNvSpPr txBox="1"/>
      </xdr:nvSpPr>
      <xdr:spPr>
        <a:xfrm>
          <a:off x="2844800" y="1396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147758</xdr:rowOff>
    </xdr:from>
    <xdr:to>
      <xdr:col>3</xdr:col>
      <xdr:colOff>330200</xdr:colOff>
      <xdr:row>83</xdr:row>
      <xdr:rowOff>77908</xdr:rowOff>
    </xdr:to>
    <xdr:sp macro="" textlink="">
      <xdr:nvSpPr>
        <xdr:cNvPr id="221" name="円/楕円 220"/>
        <xdr:cNvSpPr/>
      </xdr:nvSpPr>
      <xdr:spPr>
        <a:xfrm>
          <a:off x="2286000" y="142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88085</xdr:rowOff>
    </xdr:from>
    <xdr:ext cx="762000" cy="259045"/>
    <xdr:sp macro="" textlink="">
      <xdr:nvSpPr>
        <xdr:cNvPr id="222" name="テキスト ボックス 221"/>
        <xdr:cNvSpPr txBox="1"/>
      </xdr:nvSpPr>
      <xdr:spPr>
        <a:xfrm>
          <a:off x="1955800" y="139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136367</xdr:rowOff>
    </xdr:from>
    <xdr:to>
      <xdr:col>2</xdr:col>
      <xdr:colOff>127000</xdr:colOff>
      <xdr:row>83</xdr:row>
      <xdr:rowOff>66517</xdr:rowOff>
    </xdr:to>
    <xdr:sp macro="" textlink="">
      <xdr:nvSpPr>
        <xdr:cNvPr id="223" name="円/楕円 222"/>
        <xdr:cNvSpPr/>
      </xdr:nvSpPr>
      <xdr:spPr>
        <a:xfrm>
          <a:off x="1397000" y="141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76694</xdr:rowOff>
    </xdr:from>
    <xdr:ext cx="762000" cy="259045"/>
    <xdr:sp macro="" textlink="">
      <xdr:nvSpPr>
        <xdr:cNvPr id="224" name="テキスト ボックス 223"/>
        <xdr:cNvSpPr txBox="1"/>
      </xdr:nvSpPr>
      <xdr:spPr>
        <a:xfrm>
          <a:off x="1066800" y="1396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国家公務員の給与減額支給措置がなくなったためラスパイレス指数は、前年度より</a:t>
          </a:r>
          <a:r>
            <a:rPr lang="en-US" altLang="ja-JP" sz="1300" b="0" i="0" baseline="0">
              <a:solidFill>
                <a:schemeClr val="dk1"/>
              </a:solidFill>
              <a:effectLst/>
              <a:latin typeface="+mn-lt"/>
              <a:ea typeface="+mn-ea"/>
              <a:cs typeface="+mn-cs"/>
            </a:rPr>
            <a:t>7.4</a:t>
          </a:r>
          <a:r>
            <a:rPr lang="ja-JP" altLang="ja-JP" sz="1300" b="0" i="0" baseline="0">
              <a:solidFill>
                <a:schemeClr val="dk1"/>
              </a:solidFill>
              <a:effectLst/>
              <a:latin typeface="+mn-lt"/>
              <a:ea typeface="+mn-ea"/>
              <a:cs typeface="+mn-cs"/>
            </a:rPr>
            <a:t>ポイント減少した。</a:t>
          </a:r>
          <a:endParaRPr lang="ja-JP" altLang="ja-JP" sz="1300">
            <a:effectLst/>
          </a:endParaRPr>
        </a:p>
        <a:p>
          <a:pPr rtl="0"/>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、国や近隣自治体、民間企業等の状況を踏まえ、給与の適正化に努める。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21589</xdr:rowOff>
    </xdr:to>
    <xdr:cxnSp macro="">
      <xdr:nvCxnSpPr>
        <xdr:cNvPr id="258" name="直線コネクタ 257"/>
        <xdr:cNvCxnSpPr/>
      </xdr:nvCxnSpPr>
      <xdr:spPr>
        <a:xfrm flipV="1">
          <a:off x="16179800" y="14685434"/>
          <a:ext cx="8382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21589</xdr:rowOff>
    </xdr:to>
    <xdr:cxnSp macro="">
      <xdr:nvCxnSpPr>
        <xdr:cNvPr id="261" name="直線コネクタ 260"/>
        <xdr:cNvCxnSpPr/>
      </xdr:nvCxnSpPr>
      <xdr:spPr>
        <a:xfrm>
          <a:off x="15290800" y="152645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63" name="テキスト ボックス 262"/>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5504</xdr:rowOff>
    </xdr:to>
    <xdr:cxnSp macro="">
      <xdr:nvCxnSpPr>
        <xdr:cNvPr id="264" name="直線コネクタ 263"/>
        <xdr:cNvCxnSpPr/>
      </xdr:nvCxnSpPr>
      <xdr:spPr>
        <a:xfrm>
          <a:off x="14401800" y="14653261"/>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66" name="テキスト ボックス 265"/>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85</xdr:row>
      <xdr:rowOff>80011</xdr:rowOff>
    </xdr:to>
    <xdr:cxnSp macro="">
      <xdr:nvCxnSpPr>
        <xdr:cNvPr id="267" name="直線コネクタ 266"/>
        <xdr:cNvCxnSpPr/>
      </xdr:nvCxnSpPr>
      <xdr:spPr>
        <a:xfrm>
          <a:off x="13512800" y="146130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69" name="テキスト ボックス 268"/>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1" name="テキスト ボックス 27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7" name="円/楕円 276"/>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8"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142239</xdr:rowOff>
    </xdr:from>
    <xdr:to>
      <xdr:col>23</xdr:col>
      <xdr:colOff>457200</xdr:colOff>
      <xdr:row>89</xdr:row>
      <xdr:rowOff>72389</xdr:rowOff>
    </xdr:to>
    <xdr:sp macro="" textlink="">
      <xdr:nvSpPr>
        <xdr:cNvPr id="279" name="円/楕円 278"/>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80" name="テキスト ボックス 279"/>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81" name="円/楕円 280"/>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66481</xdr:rowOff>
    </xdr:from>
    <xdr:ext cx="762000" cy="259045"/>
    <xdr:sp macro="" textlink="">
      <xdr:nvSpPr>
        <xdr:cNvPr id="282" name="テキスト ボックス 281"/>
        <xdr:cNvSpPr txBox="1"/>
      </xdr:nvSpPr>
      <xdr:spPr>
        <a:xfrm>
          <a:off x="14909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3" name="円/楕円 282"/>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4" name="テキスト ボックス 283"/>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160443</xdr:rowOff>
    </xdr:from>
    <xdr:to>
      <xdr:col>19</xdr:col>
      <xdr:colOff>533400</xdr:colOff>
      <xdr:row>85</xdr:row>
      <xdr:rowOff>90593</xdr:rowOff>
    </xdr:to>
    <xdr:sp macro="" textlink="">
      <xdr:nvSpPr>
        <xdr:cNvPr id="285" name="円/楕円 284"/>
        <xdr:cNvSpPr/>
      </xdr:nvSpPr>
      <xdr:spPr>
        <a:xfrm>
          <a:off x="13462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100770</xdr:rowOff>
    </xdr:from>
    <xdr:ext cx="762000" cy="259045"/>
    <xdr:sp macro="" textlink="">
      <xdr:nvSpPr>
        <xdr:cNvPr id="286" name="テキスト ボックス 285"/>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年度より、団塊の世代の大量退職に伴い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職員の４分の１以上の退職が予定されていたことから、この時期を組織活性化の好機として捉え、新陳代謝及び変革を促すために欠かすことのできない新規採用のほか、経験や技術の継承を図るための再任用の活用など、職員数の適正かつ安定的な確保に取り組んでき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今後も、職員数の管理については、多様な雇用形態による人材活用を図り、適正かつ計画的に確保していくことによりこの水準を維持していくように努める。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80554</xdr:rowOff>
    </xdr:from>
    <xdr:to>
      <xdr:col>24</xdr:col>
      <xdr:colOff>558800</xdr:colOff>
      <xdr:row>60</xdr:row>
      <xdr:rowOff>146050</xdr:rowOff>
    </xdr:to>
    <xdr:cxnSp macro="">
      <xdr:nvCxnSpPr>
        <xdr:cNvPr id="323" name="直線コネクタ 322"/>
        <xdr:cNvCxnSpPr/>
      </xdr:nvCxnSpPr>
      <xdr:spPr>
        <a:xfrm>
          <a:off x="16179800" y="1036755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4"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111578</xdr:rowOff>
    </xdr:to>
    <xdr:cxnSp macro="">
      <xdr:nvCxnSpPr>
        <xdr:cNvPr id="326" name="直線コネクタ 325"/>
        <xdr:cNvCxnSpPr/>
      </xdr:nvCxnSpPr>
      <xdr:spPr>
        <a:xfrm flipV="1">
          <a:off x="15290800" y="103675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8" name="テキスト ボックス 327"/>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111578</xdr:rowOff>
    </xdr:from>
    <xdr:to>
      <xdr:col>22</xdr:col>
      <xdr:colOff>203200</xdr:colOff>
      <xdr:row>60</xdr:row>
      <xdr:rowOff>135709</xdr:rowOff>
    </xdr:to>
    <xdr:cxnSp macro="">
      <xdr:nvCxnSpPr>
        <xdr:cNvPr id="329" name="直線コネクタ 328"/>
        <xdr:cNvCxnSpPr/>
      </xdr:nvCxnSpPr>
      <xdr:spPr>
        <a:xfrm flipV="1">
          <a:off x="14401800" y="1039857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31" name="テキスト ボックス 330"/>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60</xdr:row>
      <xdr:rowOff>135709</xdr:rowOff>
    </xdr:to>
    <xdr:cxnSp macro="">
      <xdr:nvCxnSpPr>
        <xdr:cNvPr id="332" name="直線コネクタ 331"/>
        <xdr:cNvCxnSpPr/>
      </xdr:nvCxnSpPr>
      <xdr:spPr>
        <a:xfrm>
          <a:off x="13512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4" name="テキスト ボックス 333"/>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6" name="テキスト ボックス 33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42" name="円/楕円 341"/>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111777</xdr:rowOff>
    </xdr:from>
    <xdr:ext cx="762000" cy="259045"/>
    <xdr:sp macro="" textlink="">
      <xdr:nvSpPr>
        <xdr:cNvPr id="343"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29754</xdr:rowOff>
    </xdr:from>
    <xdr:to>
      <xdr:col>23</xdr:col>
      <xdr:colOff>457200</xdr:colOff>
      <xdr:row>60</xdr:row>
      <xdr:rowOff>131354</xdr:rowOff>
    </xdr:to>
    <xdr:sp macro="" textlink="">
      <xdr:nvSpPr>
        <xdr:cNvPr id="344" name="円/楕円 343"/>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141531</xdr:rowOff>
    </xdr:from>
    <xdr:ext cx="736600" cy="259045"/>
    <xdr:sp macro="" textlink="">
      <xdr:nvSpPr>
        <xdr:cNvPr id="345" name="テキスト ボックス 344"/>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60778</xdr:rowOff>
    </xdr:from>
    <xdr:to>
      <xdr:col>22</xdr:col>
      <xdr:colOff>254000</xdr:colOff>
      <xdr:row>60</xdr:row>
      <xdr:rowOff>162378</xdr:rowOff>
    </xdr:to>
    <xdr:sp macro="" textlink="">
      <xdr:nvSpPr>
        <xdr:cNvPr id="346" name="円/楕円 345"/>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1105</xdr:rowOff>
    </xdr:from>
    <xdr:ext cx="762000" cy="259045"/>
    <xdr:sp macro="" textlink="">
      <xdr:nvSpPr>
        <xdr:cNvPr id="347" name="テキスト ボックス 346"/>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84909</xdr:rowOff>
    </xdr:from>
    <xdr:to>
      <xdr:col>21</xdr:col>
      <xdr:colOff>50800</xdr:colOff>
      <xdr:row>61</xdr:row>
      <xdr:rowOff>15059</xdr:rowOff>
    </xdr:to>
    <xdr:sp macro="" textlink="">
      <xdr:nvSpPr>
        <xdr:cNvPr id="348" name="円/楕円 347"/>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25236</xdr:rowOff>
    </xdr:from>
    <xdr:ext cx="762000" cy="259045"/>
    <xdr:sp macro="" textlink="">
      <xdr:nvSpPr>
        <xdr:cNvPr id="349" name="テキスト ボックス 348"/>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50" name="円/楕円 349"/>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51" name="テキスト ボックス 350"/>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土地区画整理事業を主体とした計画的なまちづくりに努め、良好な都市環境を整備した一方で、その整備に要する資金の調達のため、多額の地方債を活用したことにより数値を高めた。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単年度では、前年度に比べ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この要員として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、一般会計の地方債償還額が約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億円減少したことや、標準財政規模の額が約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今後も、計画的に借入を行うことにより、健全な財政運営に努める。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3810</xdr:rowOff>
    </xdr:to>
    <xdr:cxnSp macro="">
      <xdr:nvCxnSpPr>
        <xdr:cNvPr id="386" name="直線コネクタ 385"/>
        <xdr:cNvCxnSpPr/>
      </xdr:nvCxnSpPr>
      <xdr:spPr>
        <a:xfrm flipV="1">
          <a:off x="16179800" y="70194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41</xdr:row>
      <xdr:rowOff>3810</xdr:rowOff>
    </xdr:to>
    <xdr:cxnSp macro="">
      <xdr:nvCxnSpPr>
        <xdr:cNvPr id="389" name="直線コネクタ 388"/>
        <xdr:cNvCxnSpPr/>
      </xdr:nvCxnSpPr>
      <xdr:spPr>
        <a:xfrm>
          <a:off x="15290800" y="70056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91" name="テキスト ボックス 390"/>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147683</xdr:rowOff>
    </xdr:from>
    <xdr:to>
      <xdr:col>22</xdr:col>
      <xdr:colOff>203200</xdr:colOff>
      <xdr:row>40</xdr:row>
      <xdr:rowOff>161472</xdr:rowOff>
    </xdr:to>
    <xdr:cxnSp macro="">
      <xdr:nvCxnSpPr>
        <xdr:cNvPr id="392" name="直線コネクタ 391"/>
        <xdr:cNvCxnSpPr/>
      </xdr:nvCxnSpPr>
      <xdr:spPr>
        <a:xfrm flipV="1">
          <a:off x="14401800" y="70056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4" name="テキスト ボックス 393"/>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24493</xdr:rowOff>
    </xdr:to>
    <xdr:cxnSp macro="">
      <xdr:nvCxnSpPr>
        <xdr:cNvPr id="395" name="直線コネクタ 394"/>
        <xdr:cNvCxnSpPr/>
      </xdr:nvCxnSpPr>
      <xdr:spPr>
        <a:xfrm flipV="1">
          <a:off x="13512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7" name="テキスト ボックス 396"/>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9" name="テキスト ボックス 398"/>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5" name="円/楕円 404"/>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82749</xdr:rowOff>
    </xdr:from>
    <xdr:ext cx="762000" cy="259045"/>
    <xdr:sp macro="" textlink="">
      <xdr:nvSpPr>
        <xdr:cNvPr id="406"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7" name="円/楕円 406"/>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8" name="テキスト ボックス 407"/>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96883</xdr:rowOff>
    </xdr:from>
    <xdr:to>
      <xdr:col>22</xdr:col>
      <xdr:colOff>254000</xdr:colOff>
      <xdr:row>41</xdr:row>
      <xdr:rowOff>27033</xdr:rowOff>
    </xdr:to>
    <xdr:sp macro="" textlink="">
      <xdr:nvSpPr>
        <xdr:cNvPr id="409" name="円/楕円 408"/>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37210</xdr:rowOff>
    </xdr:from>
    <xdr:ext cx="762000" cy="259045"/>
    <xdr:sp macro="" textlink="">
      <xdr:nvSpPr>
        <xdr:cNvPr id="410" name="テキスト ボックス 409"/>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11" name="円/楕円 410"/>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12" name="テキスト ボックス 411"/>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13" name="円/楕円 412"/>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4" name="テキスト ボックス 41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人口急増が始まった昭和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年代半ばからの都市環境整備に多額の地方債を活用したことにより類似団体平均を上回っている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数値を高める主な要因は、地方債残高及び土地開発公社負債額による影響が大きい。</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今年度は前年度に比べ、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減少した。これは、公共下水道事業特別会計の地方債の現在高の減少（約△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億円）、土地開発公社の経営健全化による負担額の減少（約△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都市計画税の充当可能特定歳入</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今後も、地方債の計画的な運用と土地開発公社の経営健全化に努める。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127968</xdr:rowOff>
    </xdr:from>
    <xdr:to>
      <xdr:col>24</xdr:col>
      <xdr:colOff>558800</xdr:colOff>
      <xdr:row>18</xdr:row>
      <xdr:rowOff>169333</xdr:rowOff>
    </xdr:to>
    <xdr:cxnSp macro="">
      <xdr:nvCxnSpPr>
        <xdr:cNvPr id="450" name="直線コネクタ 449"/>
        <xdr:cNvCxnSpPr/>
      </xdr:nvCxnSpPr>
      <xdr:spPr>
        <a:xfrm flipV="1">
          <a:off x="16179800" y="3214068"/>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51"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169333</xdr:rowOff>
    </xdr:from>
    <xdr:to>
      <xdr:col>23</xdr:col>
      <xdr:colOff>406400</xdr:colOff>
      <xdr:row>19</xdr:row>
      <xdr:rowOff>84062</xdr:rowOff>
    </xdr:to>
    <xdr:cxnSp macro="">
      <xdr:nvCxnSpPr>
        <xdr:cNvPr id="453" name="直線コネクタ 452"/>
        <xdr:cNvCxnSpPr/>
      </xdr:nvCxnSpPr>
      <xdr:spPr>
        <a:xfrm flipV="1">
          <a:off x="15290800" y="325543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5" name="テキスト ボックス 454"/>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84062</xdr:rowOff>
    </xdr:from>
    <xdr:to>
      <xdr:col>22</xdr:col>
      <xdr:colOff>203200</xdr:colOff>
      <xdr:row>21</xdr:row>
      <xdr:rowOff>4294</xdr:rowOff>
    </xdr:to>
    <xdr:cxnSp macro="">
      <xdr:nvCxnSpPr>
        <xdr:cNvPr id="456" name="直線コネクタ 455"/>
        <xdr:cNvCxnSpPr/>
      </xdr:nvCxnSpPr>
      <xdr:spPr>
        <a:xfrm flipV="1">
          <a:off x="14401800" y="3341612"/>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8" name="テキスト ボックス 457"/>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4294</xdr:rowOff>
    </xdr:from>
    <xdr:to>
      <xdr:col>21</xdr:col>
      <xdr:colOff>0</xdr:colOff>
      <xdr:row>22</xdr:row>
      <xdr:rowOff>4052</xdr:rowOff>
    </xdr:to>
    <xdr:cxnSp macro="">
      <xdr:nvCxnSpPr>
        <xdr:cNvPr id="459" name="直線コネクタ 458"/>
        <xdr:cNvCxnSpPr/>
      </xdr:nvCxnSpPr>
      <xdr:spPr>
        <a:xfrm flipV="1">
          <a:off x="13512800" y="3604744"/>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1" name="テキスト ボックス 460"/>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3" name="テキスト ボックス 462"/>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77168</xdr:rowOff>
    </xdr:from>
    <xdr:to>
      <xdr:col>24</xdr:col>
      <xdr:colOff>609600</xdr:colOff>
      <xdr:row>19</xdr:row>
      <xdr:rowOff>7317</xdr:rowOff>
    </xdr:to>
    <xdr:sp macro="" textlink="">
      <xdr:nvSpPr>
        <xdr:cNvPr id="469" name="円/楕円 468"/>
        <xdr:cNvSpPr/>
      </xdr:nvSpPr>
      <xdr:spPr>
        <a:xfrm>
          <a:off x="169672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49245</xdr:rowOff>
    </xdr:from>
    <xdr:ext cx="762000" cy="259045"/>
    <xdr:sp macro="" textlink="">
      <xdr:nvSpPr>
        <xdr:cNvPr id="470" name="将来負担の状況該当値テキスト"/>
        <xdr:cNvSpPr txBox="1"/>
      </xdr:nvSpPr>
      <xdr:spPr>
        <a:xfrm>
          <a:off x="17106900" y="313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118533</xdr:rowOff>
    </xdr:from>
    <xdr:to>
      <xdr:col>23</xdr:col>
      <xdr:colOff>457200</xdr:colOff>
      <xdr:row>19</xdr:row>
      <xdr:rowOff>48683</xdr:rowOff>
    </xdr:to>
    <xdr:sp macro="" textlink="">
      <xdr:nvSpPr>
        <xdr:cNvPr id="471" name="円/楕円 470"/>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33460</xdr:rowOff>
    </xdr:from>
    <xdr:ext cx="736600" cy="259045"/>
    <xdr:sp macro="" textlink="">
      <xdr:nvSpPr>
        <xdr:cNvPr id="472" name="テキスト ボックス 471"/>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33262</xdr:rowOff>
    </xdr:from>
    <xdr:to>
      <xdr:col>22</xdr:col>
      <xdr:colOff>254000</xdr:colOff>
      <xdr:row>19</xdr:row>
      <xdr:rowOff>134862</xdr:rowOff>
    </xdr:to>
    <xdr:sp macro="" textlink="">
      <xdr:nvSpPr>
        <xdr:cNvPr id="473" name="円/楕円 472"/>
        <xdr:cNvSpPr/>
      </xdr:nvSpPr>
      <xdr:spPr>
        <a:xfrm>
          <a:off x="15240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119639</xdr:rowOff>
    </xdr:from>
    <xdr:ext cx="762000" cy="259045"/>
    <xdr:sp macro="" textlink="">
      <xdr:nvSpPr>
        <xdr:cNvPr id="474" name="テキスト ボックス 473"/>
        <xdr:cNvSpPr txBox="1"/>
      </xdr:nvSpPr>
      <xdr:spPr>
        <a:xfrm>
          <a:off x="14909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124944</xdr:rowOff>
    </xdr:from>
    <xdr:to>
      <xdr:col>21</xdr:col>
      <xdr:colOff>50800</xdr:colOff>
      <xdr:row>21</xdr:row>
      <xdr:rowOff>55094</xdr:rowOff>
    </xdr:to>
    <xdr:sp macro="" textlink="">
      <xdr:nvSpPr>
        <xdr:cNvPr id="475" name="円/楕円 474"/>
        <xdr:cNvSpPr/>
      </xdr:nvSpPr>
      <xdr:spPr>
        <a:xfrm>
          <a:off x="14351000" y="35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39871</xdr:rowOff>
    </xdr:from>
    <xdr:ext cx="762000" cy="259045"/>
    <xdr:sp macro="" textlink="">
      <xdr:nvSpPr>
        <xdr:cNvPr id="476" name="テキスト ボックス 475"/>
        <xdr:cNvSpPr txBox="1"/>
      </xdr:nvSpPr>
      <xdr:spPr>
        <a:xfrm>
          <a:off x="14020800" y="36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124702</xdr:rowOff>
    </xdr:from>
    <xdr:to>
      <xdr:col>19</xdr:col>
      <xdr:colOff>533400</xdr:colOff>
      <xdr:row>22</xdr:row>
      <xdr:rowOff>54852</xdr:rowOff>
    </xdr:to>
    <xdr:sp macro="" textlink="">
      <xdr:nvSpPr>
        <xdr:cNvPr id="477" name="円/楕円 476"/>
        <xdr:cNvSpPr/>
      </xdr:nvSpPr>
      <xdr:spPr>
        <a:xfrm>
          <a:off x="13462000" y="37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39629</xdr:rowOff>
    </xdr:from>
    <xdr:ext cx="762000" cy="259045"/>
    <xdr:sp macro="" textlink="">
      <xdr:nvSpPr>
        <xdr:cNvPr id="478" name="テキスト ボックス 477"/>
        <xdr:cNvSpPr txBox="1"/>
      </xdr:nvSpPr>
      <xdr:spPr>
        <a:xfrm>
          <a:off x="13131800" y="381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309,854
304,037
92.71
95,356,248
92,187,435
3,072,884
54,910,949
80,025,680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費に係る経常収支比率は、退職者の減少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した。過去の推移からみても、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い状況にあるが、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平成26年度から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は、退職者数が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め、人件費に係る経常収支比率も増加する見込みである。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退職に伴う補充人員を抑制することにより人員の適正管理、人件費の抑制を図り、職員の年齢構成の平準化しながら、今を水準を維持するように努める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41275</xdr:rowOff>
    </xdr:from>
    <xdr:to>
      <xdr:col>7</xdr:col>
      <xdr:colOff>15875</xdr:colOff>
      <xdr:row>36</xdr:row>
      <xdr:rowOff>31750</xdr:rowOff>
    </xdr:to>
    <xdr:cxnSp macro="">
      <xdr:nvCxnSpPr>
        <xdr:cNvPr id="69" name="直線コネクタ 68"/>
        <xdr:cNvCxnSpPr/>
      </xdr:nvCxnSpPr>
      <xdr:spPr>
        <a:xfrm flipV="1">
          <a:off x="3987800" y="60420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31750</xdr:rowOff>
    </xdr:from>
    <xdr:to>
      <xdr:col>5</xdr:col>
      <xdr:colOff>549275</xdr:colOff>
      <xdr:row>36</xdr:row>
      <xdr:rowOff>155575</xdr:rowOff>
    </xdr:to>
    <xdr:cxnSp macro="">
      <xdr:nvCxnSpPr>
        <xdr:cNvPr id="72" name="直線コネクタ 71"/>
        <xdr:cNvCxnSpPr/>
      </xdr:nvCxnSpPr>
      <xdr:spPr>
        <a:xfrm flipV="1">
          <a:off x="3098800" y="62039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127000</xdr:rowOff>
    </xdr:from>
    <xdr:to>
      <xdr:col>4</xdr:col>
      <xdr:colOff>346075</xdr:colOff>
      <xdr:row>36</xdr:row>
      <xdr:rowOff>155575</xdr:rowOff>
    </xdr:to>
    <xdr:cxnSp macro="">
      <xdr:nvCxnSpPr>
        <xdr:cNvPr id="75" name="直線コネクタ 74"/>
        <xdr:cNvCxnSpPr/>
      </xdr:nvCxnSpPr>
      <xdr:spPr>
        <a:xfrm>
          <a:off x="2209800" y="61277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127000</xdr:rowOff>
    </xdr:from>
    <xdr:to>
      <xdr:col>3</xdr:col>
      <xdr:colOff>142875</xdr:colOff>
      <xdr:row>37</xdr:row>
      <xdr:rowOff>50800</xdr:rowOff>
    </xdr:to>
    <xdr:cxnSp macro="">
      <xdr:nvCxnSpPr>
        <xdr:cNvPr id="78" name="直線コネクタ 77"/>
        <xdr:cNvCxnSpPr/>
      </xdr:nvCxnSpPr>
      <xdr:spPr>
        <a:xfrm flipV="1">
          <a:off x="1320800" y="612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161925</xdr:rowOff>
    </xdr:from>
    <xdr:to>
      <xdr:col>7</xdr:col>
      <xdr:colOff>66675</xdr:colOff>
      <xdr:row>35</xdr:row>
      <xdr:rowOff>92075</xdr:rowOff>
    </xdr:to>
    <xdr:sp macro="" textlink="">
      <xdr:nvSpPr>
        <xdr:cNvPr id="88" name="円/楕円 87"/>
        <xdr:cNvSpPr/>
      </xdr:nvSpPr>
      <xdr:spPr>
        <a:xfrm>
          <a:off x="47752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7002</xdr:rowOff>
    </xdr:from>
    <xdr:ext cx="762000" cy="259045"/>
    <xdr:sp macro="" textlink="">
      <xdr:nvSpPr>
        <xdr:cNvPr id="89" name="人件費該当値テキスト"/>
        <xdr:cNvSpPr txBox="1"/>
      </xdr:nvSpPr>
      <xdr:spPr>
        <a:xfrm>
          <a:off x="49149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152400</xdr:rowOff>
    </xdr:from>
    <xdr:to>
      <xdr:col>5</xdr:col>
      <xdr:colOff>600075</xdr:colOff>
      <xdr:row>36</xdr:row>
      <xdr:rowOff>82550</xdr:rowOff>
    </xdr:to>
    <xdr:sp macro="" textlink="">
      <xdr:nvSpPr>
        <xdr:cNvPr id="90" name="円/楕円 89"/>
        <xdr:cNvSpPr/>
      </xdr:nvSpPr>
      <xdr:spPr>
        <a:xfrm>
          <a:off x="3937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92727</xdr:rowOff>
    </xdr:from>
    <xdr:ext cx="736600" cy="259045"/>
    <xdr:sp macro="" textlink="">
      <xdr:nvSpPr>
        <xdr:cNvPr id="91" name="テキスト ボックス 90"/>
        <xdr:cNvSpPr txBox="1"/>
      </xdr:nvSpPr>
      <xdr:spPr>
        <a:xfrm>
          <a:off x="3606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104775</xdr:rowOff>
    </xdr:from>
    <xdr:to>
      <xdr:col>4</xdr:col>
      <xdr:colOff>396875</xdr:colOff>
      <xdr:row>37</xdr:row>
      <xdr:rowOff>34925</xdr:rowOff>
    </xdr:to>
    <xdr:sp macro="" textlink="">
      <xdr:nvSpPr>
        <xdr:cNvPr id="92" name="円/楕円 91"/>
        <xdr:cNvSpPr/>
      </xdr:nvSpPr>
      <xdr:spPr>
        <a:xfrm>
          <a:off x="3048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45102</xdr:rowOff>
    </xdr:from>
    <xdr:ext cx="762000" cy="259045"/>
    <xdr:sp macro="" textlink="">
      <xdr:nvSpPr>
        <xdr:cNvPr id="93" name="テキスト ボックス 92"/>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76200</xdr:rowOff>
    </xdr:from>
    <xdr:to>
      <xdr:col>3</xdr:col>
      <xdr:colOff>193675</xdr:colOff>
      <xdr:row>36</xdr:row>
      <xdr:rowOff>6350</xdr:rowOff>
    </xdr:to>
    <xdr:sp macro="" textlink="">
      <xdr:nvSpPr>
        <xdr:cNvPr id="94" name="円/楕円 93"/>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95" name="テキスト ボックス 94"/>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0</xdr:rowOff>
    </xdr:from>
    <xdr:to>
      <xdr:col>1</xdr:col>
      <xdr:colOff>676275</xdr:colOff>
      <xdr:row>37</xdr:row>
      <xdr:rowOff>101600</xdr:rowOff>
    </xdr:to>
    <xdr:sp macro="" textlink="">
      <xdr:nvSpPr>
        <xdr:cNvPr id="96" name="円/楕円 95"/>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111777</xdr:rowOff>
    </xdr:from>
    <xdr:ext cx="762000" cy="259045"/>
    <xdr:sp macro="" textlink="">
      <xdr:nvSpPr>
        <xdr:cNvPr id="97" name="テキスト ボックス 96"/>
        <xdr:cNvSpPr txBox="1"/>
      </xdr:nvSpPr>
      <xdr:spPr>
        <a:xfrm>
          <a:off x="939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物件</a:t>
          </a:r>
          <a:r>
            <a:rPr lang="ja-JP" altLang="ja-JP" sz="1300" b="0" i="0" baseline="0">
              <a:solidFill>
                <a:schemeClr val="dk1"/>
              </a:solidFill>
              <a:effectLst/>
              <a:latin typeface="+mn-lt"/>
              <a:ea typeface="+mn-ea"/>
              <a:cs typeface="+mn-cs"/>
            </a:rPr>
            <a:t>費に係る経常収支比率は、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％増加した。この主な要因として、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基幹系住民情報システムの更新による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億円）が挙げられる。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経常収支比率が類似団体平均を上回っているの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、クリーンセンターや衛生プラントを単独で有しており施設管理に要する経費が他市に比べ多いためである。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施設管理に要する</a:t>
          </a:r>
          <a:r>
            <a:rPr lang="ja-JP" altLang="ja-JP" sz="1300" b="0" i="0" baseline="0">
              <a:solidFill>
                <a:schemeClr val="dk1"/>
              </a:solidFill>
              <a:effectLst/>
              <a:latin typeface="+mn-lt"/>
              <a:ea typeface="+mn-ea"/>
              <a:cs typeface="+mn-cs"/>
            </a:rPr>
            <a:t>経費</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見直</a:t>
          </a:r>
          <a:r>
            <a:rPr lang="ja-JP" altLang="en-US" sz="1300" b="0" i="0" baseline="0">
              <a:solidFill>
                <a:schemeClr val="dk1"/>
              </a:solidFill>
              <a:effectLst/>
              <a:latin typeface="+mn-lt"/>
              <a:ea typeface="+mn-ea"/>
              <a:cs typeface="+mn-cs"/>
            </a:rPr>
            <a:t>しなどに</a:t>
          </a:r>
          <a:r>
            <a:rPr lang="ja-JP" altLang="ja-JP" sz="1300" b="0" i="0" baseline="0">
              <a:solidFill>
                <a:schemeClr val="dk1"/>
              </a:solidFill>
              <a:effectLst/>
              <a:latin typeface="+mn-lt"/>
              <a:ea typeface="+mn-ea"/>
              <a:cs typeface="+mn-cs"/>
            </a:rPr>
            <a:t>より</a:t>
          </a:r>
          <a:r>
            <a:rPr lang="ja-JP" altLang="en-US" sz="1300" b="0" i="0" baseline="0">
              <a:solidFill>
                <a:schemeClr val="dk1"/>
              </a:solidFill>
              <a:effectLst/>
              <a:latin typeface="+mn-lt"/>
              <a:ea typeface="+mn-ea"/>
              <a:cs typeface="+mn-cs"/>
            </a:rPr>
            <a:t>経費の</a:t>
          </a:r>
          <a:r>
            <a:rPr lang="ja-JP" altLang="ja-JP" sz="1300" b="0" i="0" baseline="0">
              <a:solidFill>
                <a:schemeClr val="dk1"/>
              </a:solidFill>
              <a:effectLst/>
              <a:latin typeface="+mn-lt"/>
              <a:ea typeface="+mn-ea"/>
              <a:cs typeface="+mn-cs"/>
            </a:rPr>
            <a:t>削減に努める。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101600</xdr:rowOff>
    </xdr:from>
    <xdr:to>
      <xdr:col>24</xdr:col>
      <xdr:colOff>31750</xdr:colOff>
      <xdr:row>18</xdr:row>
      <xdr:rowOff>152400</xdr:rowOff>
    </xdr:to>
    <xdr:cxnSp macro="">
      <xdr:nvCxnSpPr>
        <xdr:cNvPr id="130" name="直線コネクタ 129"/>
        <xdr:cNvCxnSpPr/>
      </xdr:nvCxnSpPr>
      <xdr:spPr>
        <a:xfrm>
          <a:off x="15671800" y="3187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19</xdr:row>
      <xdr:rowOff>69850</xdr:rowOff>
    </xdr:to>
    <xdr:cxnSp macro="">
      <xdr:nvCxnSpPr>
        <xdr:cNvPr id="133" name="直線コネクタ 132"/>
        <xdr:cNvCxnSpPr/>
      </xdr:nvCxnSpPr>
      <xdr:spPr>
        <a:xfrm flipV="1">
          <a:off x="14782800" y="318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5" name="テキスト ボックス 13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69850</xdr:rowOff>
    </xdr:from>
    <xdr:to>
      <xdr:col>21</xdr:col>
      <xdr:colOff>361950</xdr:colOff>
      <xdr:row>19</xdr:row>
      <xdr:rowOff>69850</xdr:rowOff>
    </xdr:to>
    <xdr:cxnSp macro="">
      <xdr:nvCxnSpPr>
        <xdr:cNvPr id="136" name="直線コネクタ 135"/>
        <xdr:cNvCxnSpPr/>
      </xdr:nvCxnSpPr>
      <xdr:spPr>
        <a:xfrm>
          <a:off x="13893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8" name="テキスト ボックス 137"/>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69850</xdr:rowOff>
    </xdr:from>
    <xdr:to>
      <xdr:col>20</xdr:col>
      <xdr:colOff>158750</xdr:colOff>
      <xdr:row>19</xdr:row>
      <xdr:rowOff>120650</xdr:rowOff>
    </xdr:to>
    <xdr:cxnSp macro="">
      <xdr:nvCxnSpPr>
        <xdr:cNvPr id="139" name="直線コネクタ 138"/>
        <xdr:cNvCxnSpPr/>
      </xdr:nvCxnSpPr>
      <xdr:spPr>
        <a:xfrm flipV="1">
          <a:off x="13004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3" name="テキスト ボックス 142"/>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9" name="円/楕円 148"/>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50"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50800</xdr:rowOff>
    </xdr:from>
    <xdr:to>
      <xdr:col>22</xdr:col>
      <xdr:colOff>615950</xdr:colOff>
      <xdr:row>18</xdr:row>
      <xdr:rowOff>152400</xdr:rowOff>
    </xdr:to>
    <xdr:sp macro="" textlink="">
      <xdr:nvSpPr>
        <xdr:cNvPr id="151" name="円/楕円 150"/>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137177</xdr:rowOff>
    </xdr:from>
    <xdr:ext cx="736600" cy="259045"/>
    <xdr:sp macro="" textlink="">
      <xdr:nvSpPr>
        <xdr:cNvPr id="152" name="テキスト ボックス 151"/>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53" name="円/楕円 152"/>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54" name="テキスト ボックス 153"/>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19050</xdr:rowOff>
    </xdr:from>
    <xdr:to>
      <xdr:col>20</xdr:col>
      <xdr:colOff>209550</xdr:colOff>
      <xdr:row>19</xdr:row>
      <xdr:rowOff>120650</xdr:rowOff>
    </xdr:to>
    <xdr:sp macro="" textlink="">
      <xdr:nvSpPr>
        <xdr:cNvPr id="155" name="円/楕円 154"/>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105427</xdr:rowOff>
    </xdr:from>
    <xdr:ext cx="762000" cy="259045"/>
    <xdr:sp macro="" textlink="">
      <xdr:nvSpPr>
        <xdr:cNvPr id="156" name="テキスト ボックス 155"/>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69850</xdr:rowOff>
    </xdr:from>
    <xdr:to>
      <xdr:col>19</xdr:col>
      <xdr:colOff>6350</xdr:colOff>
      <xdr:row>20</xdr:row>
      <xdr:rowOff>0</xdr:rowOff>
    </xdr:to>
    <xdr:sp macro="" textlink="">
      <xdr:nvSpPr>
        <xdr:cNvPr id="157" name="円/楕円 156"/>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156227</xdr:rowOff>
    </xdr:from>
    <xdr:ext cx="762000" cy="259045"/>
    <xdr:sp macro="" textlink="">
      <xdr:nvSpPr>
        <xdr:cNvPr id="158" name="テキスト ボックス 157"/>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の主な要因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児童手当の制度改正によ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り分子が増加するも、経常一般財源等の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今後も市単独事業の見直しにより経費の削減に努めるが、生活保護費や児童福祉措置費など、法令等の規定により支出が義務付けられ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引き続き増加することが予想される。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82550</xdr:rowOff>
    </xdr:from>
    <xdr:to>
      <xdr:col>7</xdr:col>
      <xdr:colOff>15875</xdr:colOff>
      <xdr:row>59</xdr:row>
      <xdr:rowOff>120650</xdr:rowOff>
    </xdr:to>
    <xdr:cxnSp macro="">
      <xdr:nvCxnSpPr>
        <xdr:cNvPr id="191" name="直線コネクタ 190"/>
        <xdr:cNvCxnSpPr/>
      </xdr:nvCxnSpPr>
      <xdr:spPr>
        <a:xfrm flipV="1">
          <a:off x="3987800" y="10198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152400</xdr:rowOff>
    </xdr:from>
    <xdr:to>
      <xdr:col>5</xdr:col>
      <xdr:colOff>549275</xdr:colOff>
      <xdr:row>59</xdr:row>
      <xdr:rowOff>120650</xdr:rowOff>
    </xdr:to>
    <xdr:cxnSp macro="">
      <xdr:nvCxnSpPr>
        <xdr:cNvPr id="194" name="直線コネクタ 193"/>
        <xdr:cNvCxnSpPr/>
      </xdr:nvCxnSpPr>
      <xdr:spPr>
        <a:xfrm>
          <a:off x="3098800" y="10096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6" name="テキスト ボックス 19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152400</xdr:rowOff>
    </xdr:from>
    <xdr:to>
      <xdr:col>4</xdr:col>
      <xdr:colOff>346075</xdr:colOff>
      <xdr:row>59</xdr:row>
      <xdr:rowOff>6350</xdr:rowOff>
    </xdr:to>
    <xdr:cxnSp macro="">
      <xdr:nvCxnSpPr>
        <xdr:cNvPr id="197" name="直線コネクタ 196"/>
        <xdr:cNvCxnSpPr/>
      </xdr:nvCxnSpPr>
      <xdr:spPr>
        <a:xfrm flipV="1">
          <a:off x="2209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9" name="テキスト ボックス 19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59</xdr:row>
      <xdr:rowOff>6350</xdr:rowOff>
    </xdr:to>
    <xdr:cxnSp macro="">
      <xdr:nvCxnSpPr>
        <xdr:cNvPr id="200" name="直線コネクタ 199"/>
        <xdr:cNvCxnSpPr/>
      </xdr:nvCxnSpPr>
      <xdr:spPr>
        <a:xfrm>
          <a:off x="1320800" y="9867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2" name="テキスト ボックス 20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4" name="テキスト ボックス 20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31750</xdr:rowOff>
    </xdr:from>
    <xdr:to>
      <xdr:col>7</xdr:col>
      <xdr:colOff>66675</xdr:colOff>
      <xdr:row>59</xdr:row>
      <xdr:rowOff>133350</xdr:rowOff>
    </xdr:to>
    <xdr:sp macro="" textlink="">
      <xdr:nvSpPr>
        <xdr:cNvPr id="210" name="円/楕円 209"/>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3827</xdr:rowOff>
    </xdr:from>
    <xdr:ext cx="762000" cy="259045"/>
    <xdr:sp macro="" textlink="">
      <xdr:nvSpPr>
        <xdr:cNvPr id="211"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69850</xdr:rowOff>
    </xdr:from>
    <xdr:to>
      <xdr:col>5</xdr:col>
      <xdr:colOff>600075</xdr:colOff>
      <xdr:row>60</xdr:row>
      <xdr:rowOff>0</xdr:rowOff>
    </xdr:to>
    <xdr:sp macro="" textlink="">
      <xdr:nvSpPr>
        <xdr:cNvPr id="212" name="円/楕円 211"/>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156227</xdr:rowOff>
    </xdr:from>
    <xdr:ext cx="736600" cy="259045"/>
    <xdr:sp macro="" textlink="">
      <xdr:nvSpPr>
        <xdr:cNvPr id="213" name="テキスト ボックス 212"/>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101600</xdr:rowOff>
    </xdr:from>
    <xdr:to>
      <xdr:col>4</xdr:col>
      <xdr:colOff>396875</xdr:colOff>
      <xdr:row>59</xdr:row>
      <xdr:rowOff>31750</xdr:rowOff>
    </xdr:to>
    <xdr:sp macro="" textlink="">
      <xdr:nvSpPr>
        <xdr:cNvPr id="214" name="円/楕円 213"/>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16527</xdr:rowOff>
    </xdr:from>
    <xdr:ext cx="762000" cy="259045"/>
    <xdr:sp macro="" textlink="">
      <xdr:nvSpPr>
        <xdr:cNvPr id="215" name="テキスト ボックス 214"/>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127000</xdr:rowOff>
    </xdr:from>
    <xdr:to>
      <xdr:col>3</xdr:col>
      <xdr:colOff>193675</xdr:colOff>
      <xdr:row>59</xdr:row>
      <xdr:rowOff>57150</xdr:rowOff>
    </xdr:to>
    <xdr:sp macro="" textlink="">
      <xdr:nvSpPr>
        <xdr:cNvPr id="216" name="円/楕円 215"/>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41927</xdr:rowOff>
    </xdr:from>
    <xdr:ext cx="762000" cy="259045"/>
    <xdr:sp macro="" textlink="">
      <xdr:nvSpPr>
        <xdr:cNvPr id="217" name="テキスト ボックス 216"/>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8" name="円/楕円 217"/>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9" name="テキスト ボックス 218"/>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した。この主な要因として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、国民健康保険事業会計への繰出金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後期高齢者医療給付費負担金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億円）が挙げられる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経常収支比率が類似団体平均を上回っているの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、国民健康保険事業会計の財政状況の悪化に伴い、赤字補塡的な繰出金が多額になっていること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今後、国民健康保険料の適正化を図り、税収を主な財源とする普通会計の負担を減らしていくように努める。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63500</xdr:rowOff>
    </xdr:from>
    <xdr:to>
      <xdr:col>24</xdr:col>
      <xdr:colOff>31750</xdr:colOff>
      <xdr:row>58</xdr:row>
      <xdr:rowOff>114300</xdr:rowOff>
    </xdr:to>
    <xdr:cxnSp macro="">
      <xdr:nvCxnSpPr>
        <xdr:cNvPr id="252" name="直線コネクタ 251"/>
        <xdr:cNvCxnSpPr/>
      </xdr:nvCxnSpPr>
      <xdr:spPr>
        <a:xfrm>
          <a:off x="15671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19050</xdr:rowOff>
    </xdr:from>
    <xdr:to>
      <xdr:col>22</xdr:col>
      <xdr:colOff>565150</xdr:colOff>
      <xdr:row>58</xdr:row>
      <xdr:rowOff>63500</xdr:rowOff>
    </xdr:to>
    <xdr:cxnSp macro="">
      <xdr:nvCxnSpPr>
        <xdr:cNvPr id="255" name="直線コネクタ 254"/>
        <xdr:cNvCxnSpPr/>
      </xdr:nvCxnSpPr>
      <xdr:spPr>
        <a:xfrm>
          <a:off x="14782800" y="9791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19050</xdr:rowOff>
    </xdr:from>
    <xdr:to>
      <xdr:col>21</xdr:col>
      <xdr:colOff>361950</xdr:colOff>
      <xdr:row>57</xdr:row>
      <xdr:rowOff>120650</xdr:rowOff>
    </xdr:to>
    <xdr:cxnSp macro="">
      <xdr:nvCxnSpPr>
        <xdr:cNvPr id="258" name="直線コネクタ 257"/>
        <xdr:cNvCxnSpPr/>
      </xdr:nvCxnSpPr>
      <xdr:spPr>
        <a:xfrm flipV="1">
          <a:off x="13893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95250</xdr:rowOff>
    </xdr:from>
    <xdr:to>
      <xdr:col>20</xdr:col>
      <xdr:colOff>158750</xdr:colOff>
      <xdr:row>57</xdr:row>
      <xdr:rowOff>120650</xdr:rowOff>
    </xdr:to>
    <xdr:cxnSp macro="">
      <xdr:nvCxnSpPr>
        <xdr:cNvPr id="261" name="直線コネクタ 260"/>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63500</xdr:rowOff>
    </xdr:from>
    <xdr:to>
      <xdr:col>24</xdr:col>
      <xdr:colOff>82550</xdr:colOff>
      <xdr:row>58</xdr:row>
      <xdr:rowOff>165100</xdr:rowOff>
    </xdr:to>
    <xdr:sp macro="" textlink="">
      <xdr:nvSpPr>
        <xdr:cNvPr id="271" name="円/楕円 270"/>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35577</xdr:rowOff>
    </xdr:from>
    <xdr:ext cx="762000" cy="259045"/>
    <xdr:sp macro="" textlink="">
      <xdr:nvSpPr>
        <xdr:cNvPr id="272"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xdr:rowOff>
    </xdr:from>
    <xdr:to>
      <xdr:col>22</xdr:col>
      <xdr:colOff>615950</xdr:colOff>
      <xdr:row>58</xdr:row>
      <xdr:rowOff>114300</xdr:rowOff>
    </xdr:to>
    <xdr:sp macro="" textlink="">
      <xdr:nvSpPr>
        <xdr:cNvPr id="273" name="円/楕円 272"/>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99077</xdr:rowOff>
    </xdr:from>
    <xdr:ext cx="736600" cy="259045"/>
    <xdr:sp macro="" textlink="">
      <xdr:nvSpPr>
        <xdr:cNvPr id="274" name="テキスト ボックス 273"/>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139700</xdr:rowOff>
    </xdr:from>
    <xdr:to>
      <xdr:col>21</xdr:col>
      <xdr:colOff>412750</xdr:colOff>
      <xdr:row>57</xdr:row>
      <xdr:rowOff>69850</xdr:rowOff>
    </xdr:to>
    <xdr:sp macro="" textlink="">
      <xdr:nvSpPr>
        <xdr:cNvPr id="275" name="円/楕円 274"/>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76" name="テキスト ボックス 275"/>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7" name="円/楕円 276"/>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156227</xdr:rowOff>
    </xdr:from>
    <xdr:ext cx="762000" cy="259045"/>
    <xdr:sp macro="" textlink="">
      <xdr:nvSpPr>
        <xdr:cNvPr id="278" name="テキスト ボックス 277"/>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44450</xdr:rowOff>
    </xdr:from>
    <xdr:to>
      <xdr:col>19</xdr:col>
      <xdr:colOff>6350</xdr:colOff>
      <xdr:row>57</xdr:row>
      <xdr:rowOff>146050</xdr:rowOff>
    </xdr:to>
    <xdr:sp macro="" textlink="">
      <xdr:nvSpPr>
        <xdr:cNvPr id="279" name="円/楕円 278"/>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130827</xdr:rowOff>
    </xdr:from>
    <xdr:ext cx="762000" cy="259045"/>
    <xdr:sp macro="" textlink="">
      <xdr:nvSpPr>
        <xdr:cNvPr id="280" name="テキスト ボックス 279"/>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と横ばいとなった。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経常的な補助費等の経費については、比較的年度間</a:t>
          </a:r>
          <a:r>
            <a:rPr lang="ja-JP" altLang="ja-JP" sz="1300" b="0" i="0" baseline="0">
              <a:solidFill>
                <a:schemeClr val="dk1"/>
              </a:solidFill>
              <a:effectLst/>
              <a:latin typeface="+mn-lt"/>
              <a:ea typeface="+mn-ea"/>
              <a:cs typeface="+mn-cs"/>
            </a:rPr>
            <a:t>の変動が少ないが、今後も、この水準を維持するよう管理を行うとともに、不適当な補助金は見直しや廃止を行い経費の削減に努める。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35</xdr:row>
      <xdr:rowOff>153670</xdr:rowOff>
    </xdr:to>
    <xdr:cxnSp macro="">
      <xdr:nvCxnSpPr>
        <xdr:cNvPr id="312" name="直線コネクタ 311"/>
        <xdr:cNvCxnSpPr/>
      </xdr:nvCxnSpPr>
      <xdr:spPr>
        <a:xfrm>
          <a:off x="15671800" y="615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35</xdr:row>
      <xdr:rowOff>161290</xdr:rowOff>
    </xdr:to>
    <xdr:cxnSp macro="">
      <xdr:nvCxnSpPr>
        <xdr:cNvPr id="315" name="直線コネクタ 314"/>
        <xdr:cNvCxnSpPr/>
      </xdr:nvCxnSpPr>
      <xdr:spPr>
        <a:xfrm flipV="1">
          <a:off x="14782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43180</xdr:rowOff>
    </xdr:to>
    <xdr:cxnSp macro="">
      <xdr:nvCxnSpPr>
        <xdr:cNvPr id="318" name="直線コネクタ 317"/>
        <xdr:cNvCxnSpPr/>
      </xdr:nvCxnSpPr>
      <xdr:spPr>
        <a:xfrm flipV="1">
          <a:off x="13893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36</xdr:row>
      <xdr:rowOff>43180</xdr:rowOff>
    </xdr:to>
    <xdr:cxnSp macro="">
      <xdr:nvCxnSpPr>
        <xdr:cNvPr id="321" name="直線コネクタ 320"/>
        <xdr:cNvCxnSpPr/>
      </xdr:nvCxnSpPr>
      <xdr:spPr>
        <a:xfrm>
          <a:off x="13004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31" name="円/楕円 330"/>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119397</xdr:rowOff>
    </xdr:from>
    <xdr:ext cx="762000" cy="259045"/>
    <xdr:sp macro="" textlink="">
      <xdr:nvSpPr>
        <xdr:cNvPr id="332"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33" name="円/楕円 332"/>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4" name="テキスト ボックス 333"/>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5" name="円/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6" name="テキスト ボックス 33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7" name="円/楕円 336"/>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8" name="テキスト ボックス 337"/>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39" name="円/楕円 338"/>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40" name="テキスト ボックス 339"/>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公債費に係る経常収支比率は、前年度に比べ0.</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減少した。この主な</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市庁舎建設事業や温水プール整備事業に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係る償還が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終わったこと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減少傾向にあるが、計画的に借入を行うなど、安定した財政運営に努める。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115570</xdr:rowOff>
    </xdr:to>
    <xdr:cxnSp macro="">
      <xdr:nvCxnSpPr>
        <xdr:cNvPr id="371" name="直線コネクタ 370"/>
        <xdr:cNvCxnSpPr/>
      </xdr:nvCxnSpPr>
      <xdr:spPr>
        <a:xfrm flipV="1">
          <a:off x="3987800" y="132349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115570</xdr:rowOff>
    </xdr:to>
    <xdr:cxnSp macro="">
      <xdr:nvCxnSpPr>
        <xdr:cNvPr id="374" name="直線コネクタ 373"/>
        <xdr:cNvCxnSpPr/>
      </xdr:nvCxnSpPr>
      <xdr:spPr>
        <a:xfrm>
          <a:off x="3098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33274</xdr:rowOff>
    </xdr:to>
    <xdr:cxnSp macro="">
      <xdr:nvCxnSpPr>
        <xdr:cNvPr id="377" name="直線コネクタ 376"/>
        <xdr:cNvCxnSpPr/>
      </xdr:nvCxnSpPr>
      <xdr:spPr>
        <a:xfrm>
          <a:off x="2209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24130</xdr:rowOff>
    </xdr:to>
    <xdr:cxnSp macro="">
      <xdr:nvCxnSpPr>
        <xdr:cNvPr id="380" name="直線コネクタ 379"/>
        <xdr:cNvCxnSpPr/>
      </xdr:nvCxnSpPr>
      <xdr:spPr>
        <a:xfrm>
          <a:off x="1320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4" name="テキスト ボックス 38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90" name="円/楕円 389"/>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126001</xdr:rowOff>
    </xdr:from>
    <xdr:ext cx="762000" cy="259045"/>
    <xdr:sp macro="" textlink="">
      <xdr:nvSpPr>
        <xdr:cNvPr id="391" name="公債費該当値テキスト"/>
        <xdr:cNvSpPr txBox="1"/>
      </xdr:nvSpPr>
      <xdr:spPr>
        <a:xfrm>
          <a:off x="4914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2" name="円/楕円 391"/>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3" name="テキスト ボックス 392"/>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4" name="円/楕円 393"/>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68851</xdr:rowOff>
    </xdr:from>
    <xdr:ext cx="762000" cy="259045"/>
    <xdr:sp macro="" textlink="">
      <xdr:nvSpPr>
        <xdr:cNvPr id="395" name="テキスト ボックス 394"/>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6" name="円/楕円 39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97" name="テキスト ボックス 396"/>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8" name="円/楕円 397"/>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9" name="テキスト ボックス 398"/>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。この主な要因として、人件費や公債費の減少が挙げられる。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経常収支比率が類似団体平均を上回っているのは、扶助費、物件費及び国民健康保険事業会計への赤字補塡的な繰出金が主な要因である。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今後、各経費を見直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しによる支出の抑制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100" b="0" i="0" baseline="0">
              <a:solidFill>
                <a:schemeClr val="dk1"/>
              </a:solidFill>
              <a:effectLst/>
              <a:latin typeface="+mn-lt"/>
              <a:ea typeface="+mn-ea"/>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133858</xdr:rowOff>
    </xdr:to>
    <xdr:cxnSp macro="">
      <xdr:nvCxnSpPr>
        <xdr:cNvPr id="430" name="直線コネクタ 429"/>
        <xdr:cNvCxnSpPr/>
      </xdr:nvCxnSpPr>
      <xdr:spPr>
        <a:xfrm flipV="1">
          <a:off x="15671800" y="13280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31"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133858</xdr:rowOff>
    </xdr:to>
    <xdr:cxnSp macro="">
      <xdr:nvCxnSpPr>
        <xdr:cNvPr id="433" name="直線コネクタ 432"/>
        <xdr:cNvCxnSpPr/>
      </xdr:nvCxnSpPr>
      <xdr:spPr>
        <a:xfrm>
          <a:off x="14782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5" name="テキスト ボックス 43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120142</xdr:rowOff>
    </xdr:to>
    <xdr:cxnSp macro="">
      <xdr:nvCxnSpPr>
        <xdr:cNvPr id="436" name="直線コネクタ 435"/>
        <xdr:cNvCxnSpPr/>
      </xdr:nvCxnSpPr>
      <xdr:spPr>
        <a:xfrm>
          <a:off x="13893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8" name="テキスト ボックス 43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77</xdr:row>
      <xdr:rowOff>110998</xdr:rowOff>
    </xdr:to>
    <xdr:cxnSp macro="">
      <xdr:nvCxnSpPr>
        <xdr:cNvPr id="439" name="直線コネクタ 438"/>
        <xdr:cNvCxnSpPr/>
      </xdr:nvCxnSpPr>
      <xdr:spPr>
        <a:xfrm flipV="1">
          <a:off x="13004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41" name="テキスト ボックス 440"/>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9" name="円/楕円 448"/>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50"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51" name="円/楕円 450"/>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52" name="テキスト ボックス 451"/>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53" name="円/楕円 452"/>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54" name="テキスト ボックス 453"/>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51054</xdr:rowOff>
    </xdr:from>
    <xdr:to>
      <xdr:col>20</xdr:col>
      <xdr:colOff>209550</xdr:colOff>
      <xdr:row>77</xdr:row>
      <xdr:rowOff>152654</xdr:rowOff>
    </xdr:to>
    <xdr:sp macro="" textlink="">
      <xdr:nvSpPr>
        <xdr:cNvPr id="455" name="円/楕円 454"/>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137431</xdr:rowOff>
    </xdr:from>
    <xdr:ext cx="762000" cy="259045"/>
    <xdr:sp macro="" textlink="">
      <xdr:nvSpPr>
        <xdr:cNvPr id="456" name="テキスト ボックス 455"/>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7" name="円/楕円 456"/>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146575</xdr:rowOff>
    </xdr:from>
    <xdr:ext cx="762000" cy="259045"/>
    <xdr:sp macro="" textlink="">
      <xdr:nvSpPr>
        <xdr:cNvPr id="458" name="テキスト ボックス 457"/>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愛知県春日井市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143948</xdr:rowOff>
    </xdr:from>
    <xdr:ext cx="762000" cy="259045"/>
    <xdr:sp macro="" textlink="">
      <xdr:nvSpPr>
        <xdr:cNvPr id="48" name="人口1人当たり決算額の推移最小値テキスト130"/>
        <xdr:cNvSpPr txBox="1"/>
      </xdr:nvSpPr>
      <xdr:spPr>
        <a:xfrm>
          <a:off x="5740400" y="34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111564</xdr:rowOff>
    </xdr:from>
    <xdr:to>
      <xdr:col>4</xdr:col>
      <xdr:colOff>1117600</xdr:colOff>
      <xdr:row>19</xdr:row>
      <xdr:rowOff>133771</xdr:rowOff>
    </xdr:to>
    <xdr:cxnSp macro="">
      <xdr:nvCxnSpPr>
        <xdr:cNvPr id="52" name="直線コネクタ 51"/>
        <xdr:cNvCxnSpPr/>
      </xdr:nvCxnSpPr>
      <xdr:spPr bwMode="auto">
        <a:xfrm>
          <a:off x="5003800" y="3416739"/>
          <a:ext cx="6477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50169</xdr:rowOff>
    </xdr:from>
    <xdr:to>
      <xdr:col>4</xdr:col>
      <xdr:colOff>469900</xdr:colOff>
      <xdr:row>19</xdr:row>
      <xdr:rowOff>111564</xdr:rowOff>
    </xdr:to>
    <xdr:cxnSp macro="">
      <xdr:nvCxnSpPr>
        <xdr:cNvPr id="55" name="直線コネクタ 54"/>
        <xdr:cNvCxnSpPr/>
      </xdr:nvCxnSpPr>
      <xdr:spPr bwMode="auto">
        <a:xfrm>
          <a:off x="4305300" y="3355344"/>
          <a:ext cx="698500" cy="6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50169</xdr:rowOff>
    </xdr:from>
    <xdr:to>
      <xdr:col>3</xdr:col>
      <xdr:colOff>904875</xdr:colOff>
      <xdr:row>19</xdr:row>
      <xdr:rowOff>78613</xdr:rowOff>
    </xdr:to>
    <xdr:cxnSp macro="">
      <xdr:nvCxnSpPr>
        <xdr:cNvPr id="58" name="直線コネクタ 57"/>
        <xdr:cNvCxnSpPr/>
      </xdr:nvCxnSpPr>
      <xdr:spPr bwMode="auto">
        <a:xfrm flipV="1">
          <a:off x="3606800" y="3355344"/>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1313</xdr:rowOff>
    </xdr:from>
    <xdr:to>
      <xdr:col>3</xdr:col>
      <xdr:colOff>206375</xdr:colOff>
      <xdr:row>19</xdr:row>
      <xdr:rowOff>78613</xdr:rowOff>
    </xdr:to>
    <xdr:cxnSp macro="">
      <xdr:nvCxnSpPr>
        <xdr:cNvPr id="61" name="直線コネクタ 60"/>
        <xdr:cNvCxnSpPr/>
      </xdr:nvCxnSpPr>
      <xdr:spPr bwMode="auto">
        <a:xfrm>
          <a:off x="2908300" y="3306488"/>
          <a:ext cx="698500" cy="7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82971</xdr:rowOff>
    </xdr:from>
    <xdr:to>
      <xdr:col>5</xdr:col>
      <xdr:colOff>34925</xdr:colOff>
      <xdr:row>20</xdr:row>
      <xdr:rowOff>13121</xdr:rowOff>
    </xdr:to>
    <xdr:sp macro="" textlink="">
      <xdr:nvSpPr>
        <xdr:cNvPr id="71" name="円/楕円 70"/>
        <xdr:cNvSpPr/>
      </xdr:nvSpPr>
      <xdr:spPr bwMode="auto">
        <a:xfrm>
          <a:off x="5600700" y="338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162998</xdr:rowOff>
    </xdr:from>
    <xdr:ext cx="762000" cy="259045"/>
    <xdr:sp macro="" textlink="">
      <xdr:nvSpPr>
        <xdr:cNvPr id="72" name="人口1人当たり決算額の推移該当値テキスト130"/>
        <xdr:cNvSpPr txBox="1"/>
      </xdr:nvSpPr>
      <xdr:spPr>
        <a:xfrm>
          <a:off x="5740400" y="329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60764</xdr:rowOff>
    </xdr:from>
    <xdr:to>
      <xdr:col>4</xdr:col>
      <xdr:colOff>520700</xdr:colOff>
      <xdr:row>19</xdr:row>
      <xdr:rowOff>162364</xdr:rowOff>
    </xdr:to>
    <xdr:sp macro="" textlink="">
      <xdr:nvSpPr>
        <xdr:cNvPr id="73" name="円/楕円 72"/>
        <xdr:cNvSpPr/>
      </xdr:nvSpPr>
      <xdr:spPr bwMode="auto">
        <a:xfrm>
          <a:off x="4953000" y="336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147141</xdr:rowOff>
    </xdr:from>
    <xdr:ext cx="736600" cy="259045"/>
    <xdr:sp macro="" textlink="">
      <xdr:nvSpPr>
        <xdr:cNvPr id="74" name="テキスト ボックス 73"/>
        <xdr:cNvSpPr txBox="1"/>
      </xdr:nvSpPr>
      <xdr:spPr>
        <a:xfrm>
          <a:off x="4622800" y="345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170819</xdr:rowOff>
    </xdr:from>
    <xdr:to>
      <xdr:col>3</xdr:col>
      <xdr:colOff>955675</xdr:colOff>
      <xdr:row>19</xdr:row>
      <xdr:rowOff>100969</xdr:rowOff>
    </xdr:to>
    <xdr:sp macro="" textlink="">
      <xdr:nvSpPr>
        <xdr:cNvPr id="75" name="円/楕円 74"/>
        <xdr:cNvSpPr/>
      </xdr:nvSpPr>
      <xdr:spPr bwMode="auto">
        <a:xfrm>
          <a:off x="4254500" y="330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85746</xdr:rowOff>
    </xdr:from>
    <xdr:ext cx="762000" cy="259045"/>
    <xdr:sp macro="" textlink="">
      <xdr:nvSpPr>
        <xdr:cNvPr id="76" name="テキスト ボックス 75"/>
        <xdr:cNvSpPr txBox="1"/>
      </xdr:nvSpPr>
      <xdr:spPr>
        <a:xfrm>
          <a:off x="3924300" y="33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47,811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27813</xdr:rowOff>
    </xdr:from>
    <xdr:to>
      <xdr:col>3</xdr:col>
      <xdr:colOff>257175</xdr:colOff>
      <xdr:row>19</xdr:row>
      <xdr:rowOff>129413</xdr:rowOff>
    </xdr:to>
    <xdr:sp macro="" textlink="">
      <xdr:nvSpPr>
        <xdr:cNvPr id="77" name="円/楕円 76"/>
        <xdr:cNvSpPr/>
      </xdr:nvSpPr>
      <xdr:spPr bwMode="auto">
        <a:xfrm>
          <a:off x="3556000" y="333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78" name="テキスト ボックス 77"/>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121963</xdr:rowOff>
    </xdr:from>
    <xdr:to>
      <xdr:col>2</xdr:col>
      <xdr:colOff>692150</xdr:colOff>
      <xdr:row>19</xdr:row>
      <xdr:rowOff>52113</xdr:rowOff>
    </xdr:to>
    <xdr:sp macro="" textlink="">
      <xdr:nvSpPr>
        <xdr:cNvPr id="79" name="円/楕円 78"/>
        <xdr:cNvSpPr/>
      </xdr:nvSpPr>
      <xdr:spPr bwMode="auto">
        <a:xfrm>
          <a:off x="2857500" y="325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36890</xdr:rowOff>
    </xdr:from>
    <xdr:ext cx="762000" cy="259045"/>
    <xdr:sp macro="" textlink="">
      <xdr:nvSpPr>
        <xdr:cNvPr id="80" name="テキスト ボックス 79"/>
        <xdr:cNvSpPr txBox="1"/>
      </xdr:nvSpPr>
      <xdr:spPr>
        <a:xfrm>
          <a:off x="2527300" y="33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230915</xdr:rowOff>
    </xdr:from>
    <xdr:to>
      <xdr:col>4</xdr:col>
      <xdr:colOff>1117600</xdr:colOff>
      <xdr:row>35</xdr:row>
      <xdr:rowOff>286596</xdr:rowOff>
    </xdr:to>
    <xdr:cxnSp macro="">
      <xdr:nvCxnSpPr>
        <xdr:cNvPr id="115" name="直線コネクタ 114"/>
        <xdr:cNvCxnSpPr/>
      </xdr:nvCxnSpPr>
      <xdr:spPr bwMode="auto">
        <a:xfrm>
          <a:off x="5003800" y="6841265"/>
          <a:ext cx="647700" cy="5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230915</xdr:rowOff>
    </xdr:from>
    <xdr:to>
      <xdr:col>4</xdr:col>
      <xdr:colOff>469900</xdr:colOff>
      <xdr:row>35</xdr:row>
      <xdr:rowOff>284440</xdr:rowOff>
    </xdr:to>
    <xdr:cxnSp macro="">
      <xdr:nvCxnSpPr>
        <xdr:cNvPr id="118" name="直線コネクタ 117"/>
        <xdr:cNvCxnSpPr/>
      </xdr:nvCxnSpPr>
      <xdr:spPr bwMode="auto">
        <a:xfrm flipV="1">
          <a:off x="4305300" y="6841265"/>
          <a:ext cx="698500" cy="5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278986</xdr:rowOff>
    </xdr:from>
    <xdr:to>
      <xdr:col>3</xdr:col>
      <xdr:colOff>904875</xdr:colOff>
      <xdr:row>35</xdr:row>
      <xdr:rowOff>284440</xdr:rowOff>
    </xdr:to>
    <xdr:cxnSp macro="">
      <xdr:nvCxnSpPr>
        <xdr:cNvPr id="121" name="直線コネクタ 120"/>
        <xdr:cNvCxnSpPr/>
      </xdr:nvCxnSpPr>
      <xdr:spPr bwMode="auto">
        <a:xfrm>
          <a:off x="3606800" y="6889336"/>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278986</xdr:rowOff>
    </xdr:from>
    <xdr:to>
      <xdr:col>3</xdr:col>
      <xdr:colOff>206375</xdr:colOff>
      <xdr:row>35</xdr:row>
      <xdr:rowOff>283069</xdr:rowOff>
    </xdr:to>
    <xdr:cxnSp macro="">
      <xdr:nvCxnSpPr>
        <xdr:cNvPr id="124" name="直線コネクタ 123"/>
        <xdr:cNvCxnSpPr/>
      </xdr:nvCxnSpPr>
      <xdr:spPr bwMode="auto">
        <a:xfrm flipV="1">
          <a:off x="2908300" y="6889336"/>
          <a:ext cx="698500" cy="4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235796</xdr:rowOff>
    </xdr:from>
    <xdr:to>
      <xdr:col>5</xdr:col>
      <xdr:colOff>34925</xdr:colOff>
      <xdr:row>35</xdr:row>
      <xdr:rowOff>337396</xdr:rowOff>
    </xdr:to>
    <xdr:sp macro="" textlink="">
      <xdr:nvSpPr>
        <xdr:cNvPr id="134" name="円/楕円 133"/>
        <xdr:cNvSpPr/>
      </xdr:nvSpPr>
      <xdr:spPr bwMode="auto">
        <a:xfrm>
          <a:off x="56007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207873</xdr:rowOff>
    </xdr:from>
    <xdr:ext cx="762000" cy="259045"/>
    <xdr:sp macro="" textlink="">
      <xdr:nvSpPr>
        <xdr:cNvPr id="135" name="人口1人当たり決算額の推移該当値テキスト445"/>
        <xdr:cNvSpPr txBox="1"/>
      </xdr:nvSpPr>
      <xdr:spPr>
        <a:xfrm>
          <a:off x="5740400" y="681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180115</xdr:rowOff>
    </xdr:from>
    <xdr:to>
      <xdr:col>4</xdr:col>
      <xdr:colOff>520700</xdr:colOff>
      <xdr:row>35</xdr:row>
      <xdr:rowOff>281715</xdr:rowOff>
    </xdr:to>
    <xdr:sp macro="" textlink="">
      <xdr:nvSpPr>
        <xdr:cNvPr id="136" name="円/楕円 135"/>
        <xdr:cNvSpPr/>
      </xdr:nvSpPr>
      <xdr:spPr bwMode="auto">
        <a:xfrm>
          <a:off x="4953000" y="679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291892</xdr:rowOff>
    </xdr:from>
    <xdr:ext cx="736600" cy="259045"/>
    <xdr:sp macro="" textlink="">
      <xdr:nvSpPr>
        <xdr:cNvPr id="137" name="テキスト ボックス 136"/>
        <xdr:cNvSpPr txBox="1"/>
      </xdr:nvSpPr>
      <xdr:spPr>
        <a:xfrm>
          <a:off x="4622800" y="655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233640</xdr:rowOff>
    </xdr:from>
    <xdr:to>
      <xdr:col>3</xdr:col>
      <xdr:colOff>955675</xdr:colOff>
      <xdr:row>35</xdr:row>
      <xdr:rowOff>335240</xdr:rowOff>
    </xdr:to>
    <xdr:sp macro="" textlink="">
      <xdr:nvSpPr>
        <xdr:cNvPr id="138" name="円/楕円 137"/>
        <xdr:cNvSpPr/>
      </xdr:nvSpPr>
      <xdr:spPr bwMode="auto">
        <a:xfrm>
          <a:off x="4254500" y="684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320017</xdr:rowOff>
    </xdr:from>
    <xdr:ext cx="762000" cy="259045"/>
    <xdr:sp macro="" textlink="">
      <xdr:nvSpPr>
        <xdr:cNvPr id="139" name="テキスト ボックス 138"/>
        <xdr:cNvSpPr txBox="1"/>
      </xdr:nvSpPr>
      <xdr:spPr>
        <a:xfrm>
          <a:off x="3924300" y="693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228186</xdr:rowOff>
    </xdr:from>
    <xdr:to>
      <xdr:col>3</xdr:col>
      <xdr:colOff>257175</xdr:colOff>
      <xdr:row>35</xdr:row>
      <xdr:rowOff>329786</xdr:rowOff>
    </xdr:to>
    <xdr:sp macro="" textlink="">
      <xdr:nvSpPr>
        <xdr:cNvPr id="140" name="円/楕円 139"/>
        <xdr:cNvSpPr/>
      </xdr:nvSpPr>
      <xdr:spPr bwMode="auto">
        <a:xfrm>
          <a:off x="3556000" y="683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314563</xdr:rowOff>
    </xdr:from>
    <xdr:ext cx="762000" cy="259045"/>
    <xdr:sp macro="" textlink="">
      <xdr:nvSpPr>
        <xdr:cNvPr id="141" name="テキスト ボックス 140"/>
        <xdr:cNvSpPr txBox="1"/>
      </xdr:nvSpPr>
      <xdr:spPr>
        <a:xfrm>
          <a:off x="3225800" y="692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232269</xdr:rowOff>
    </xdr:from>
    <xdr:to>
      <xdr:col>2</xdr:col>
      <xdr:colOff>692150</xdr:colOff>
      <xdr:row>35</xdr:row>
      <xdr:rowOff>333869</xdr:rowOff>
    </xdr:to>
    <xdr:sp macro="" textlink="">
      <xdr:nvSpPr>
        <xdr:cNvPr id="142" name="円/楕円 141"/>
        <xdr:cNvSpPr/>
      </xdr:nvSpPr>
      <xdr:spPr bwMode="auto">
        <a:xfrm>
          <a:off x="2857500" y="684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318646</xdr:rowOff>
    </xdr:from>
    <xdr:ext cx="762000" cy="259045"/>
    <xdr:sp macro="" textlink="">
      <xdr:nvSpPr>
        <xdr:cNvPr id="143" name="テキスト ボックス 142"/>
        <xdr:cNvSpPr txBox="1"/>
      </xdr:nvSpPr>
      <xdr:spPr>
        <a:xfrm>
          <a:off x="2527300" y="692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財政調整基金については、財源不足分の約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億円を取り崩し、平成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年度決算剰余金を財源とし約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を積み立てたため、平成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51.4</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総合保健医療センターや東部調理場整備などが本格化し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歳出が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922</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と過去最大</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になるも、大規模建設事業に係る補助金や地方債、市税の増収により、前年度より約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8.5</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億円増加した。また、実質単年度収支においては、前年度より約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今年度は、一般会計において約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億円の実質収支となった。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赤字決算となったのは、国民健康保険事業（約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億円）で、前年度と比較すると約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億円赤字額が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した。一方、公営企業会計のうち病院事業では約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億円、水道事業では約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67</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億円の資金剰余額を計上した。国民健康保険事業の赤字額は、その他の会計の黒字額及び資金剰余額により解消され、市全体としては黒字となった。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事業の赤字の原因は、保険料の滞納と医療費支出の増加が考えられる。今後、滞納処分の強化・一般会計による赤字補塡などの赤字解消策の検討し、税収を主な財源とする普通会計の負担を減らしていくように努め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３か年平均で見ると前年度に比べ</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0.2</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％減少。また、</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年度単年では</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1.3</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8.9→7.6</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）減少した。</a:t>
          </a:r>
          <a:endPar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この主な要因として、一般会計の地方債償還額が約</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3.8</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億円減少したことや、標準財政規模の額が約</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11.9</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億円増加したことなどが挙げられる。</a:t>
          </a:r>
          <a:endPar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今後も、一般会計等の元利償還金が減少していく見込みであるため、減少していくことが見込まれる。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今年度は前年度に比べ</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こ</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の主な要因として、公共下水道事業特別会計の地方債の現在高の減少（約△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12.6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）、土地開発公社の経営健全化による負担額の減少（約△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充当可能特定歳入（主に都市計画税）の減少（約△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15.3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）などが挙げられる。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今後も、地方債の計画的な運用と土地開発公社の経営健全化に努める。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95356248</v>
      </c>
      <c r="BO4" s="379"/>
      <c r="BP4" s="379"/>
      <c r="BQ4" s="379"/>
      <c r="BR4" s="379"/>
      <c r="BS4" s="379"/>
      <c r="BT4" s="379"/>
      <c r="BU4" s="380"/>
      <c r="BV4" s="378">
        <v>90748284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5.6</v>
      </c>
      <c r="CU4" s="554"/>
      <c r="CV4" s="554"/>
      <c r="CW4" s="554"/>
      <c r="CX4" s="554"/>
      <c r="CY4" s="554"/>
      <c r="CZ4" s="554"/>
      <c r="DA4" s="555"/>
      <c r="DB4" s="553">
        <v>4.0999999999999996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92187435</v>
      </c>
      <c r="BO5" s="384"/>
      <c r="BP5" s="384"/>
      <c r="BQ5" s="384"/>
      <c r="BR5" s="384"/>
      <c r="BS5" s="384"/>
      <c r="BT5" s="384"/>
      <c r="BU5" s="385"/>
      <c r="BV5" s="383">
        <v>88478714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94.4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3168813</v>
      </c>
      <c r="BO6" s="384"/>
      <c r="BP6" s="384"/>
      <c r="BQ6" s="384"/>
      <c r="BR6" s="384"/>
      <c r="BS6" s="384"/>
      <c r="BT6" s="384"/>
      <c r="BU6" s="385"/>
      <c r="BV6" s="383">
        <v>2269570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98.3</v>
      </c>
      <c r="CU6" s="528"/>
      <c r="CV6" s="528"/>
      <c r="CW6" s="528"/>
      <c r="CX6" s="528"/>
      <c r="CY6" s="528"/>
      <c r="CZ6" s="528"/>
      <c r="DA6" s="529"/>
      <c r="DB6" s="527">
        <v>99.9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95929</v>
      </c>
      <c r="BO7" s="384"/>
      <c r="BP7" s="384"/>
      <c r="BQ7" s="384"/>
      <c r="BR7" s="384"/>
      <c r="BS7" s="384"/>
      <c r="BT7" s="384"/>
      <c r="BU7" s="385"/>
      <c r="BV7" s="383">
        <v>51051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54910949</v>
      </c>
      <c r="CU7" s="384"/>
      <c r="CV7" s="384"/>
      <c r="CW7" s="384"/>
      <c r="CX7" s="384"/>
      <c r="CY7" s="384"/>
      <c r="CZ7" s="384"/>
      <c r="DA7" s="385"/>
      <c r="DB7" s="383">
        <v>53719842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3072884</v>
      </c>
      <c r="BO8" s="384"/>
      <c r="BP8" s="384"/>
      <c r="BQ8" s="384"/>
      <c r="BR8" s="384"/>
      <c r="BS8" s="384"/>
      <c r="BT8" s="384"/>
      <c r="BU8" s="385"/>
      <c r="BV8" s="383">
        <v>2218519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0.96</v>
      </c>
      <c r="CU8" s="491"/>
      <c r="CV8" s="491"/>
      <c r="CW8" s="491"/>
      <c r="CX8" s="491"/>
      <c r="CY8" s="491"/>
      <c r="CZ8" s="491"/>
      <c r="DA8" s="492"/>
      <c r="DB8" s="490">
        <v>0.97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305569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854365</v>
      </c>
      <c r="BO9" s="384"/>
      <c r="BP9" s="384"/>
      <c r="BQ9" s="384"/>
      <c r="BR9" s="384"/>
      <c r="BS9" s="384"/>
      <c r="BT9" s="384"/>
      <c r="BU9" s="385"/>
      <c r="BV9" s="383">
        <v>-644924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295802</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1160000</v>
      </c>
      <c r="BO10" s="384"/>
      <c r="BP10" s="384"/>
      <c r="BQ10" s="384"/>
      <c r="BR10" s="384"/>
      <c r="BS10" s="384"/>
      <c r="BT10" s="384"/>
      <c r="BU10" s="385"/>
      <c r="BV10" s="383">
        <v>1460000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23</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309854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1067645</v>
      </c>
      <c r="BO12" s="384"/>
      <c r="BP12" s="384"/>
      <c r="BQ12" s="384"/>
      <c r="BR12" s="384"/>
      <c r="BS12" s="384"/>
      <c r="BT12" s="384"/>
      <c r="BU12" s="385"/>
      <c r="BV12" s="383">
        <v>1646111</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304037</v>
      </c>
      <c r="S13" s="483"/>
      <c r="T13" s="483"/>
      <c r="U13" s="483"/>
      <c r="V13" s="484"/>
      <c r="W13" s="470" t="s">
        <v>124</v>
      </c>
      <c r="X13" s="396"/>
      <c r="Y13" s="396"/>
      <c r="Z13" s="396"/>
      <c r="AA13" s="396"/>
      <c r="AB13" s="397"/>
      <c r="AC13" s="359">
        <v>945</v>
      </c>
      <c r="AD13" s="360"/>
      <c r="AE13" s="360"/>
      <c r="AF13" s="360"/>
      <c r="AG13" s="361"/>
      <c r="AH13" s="359">
        <v>1327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946720</v>
      </c>
      <c r="BO13" s="384"/>
      <c r="BP13" s="384"/>
      <c r="BQ13" s="384"/>
      <c r="BR13" s="384"/>
      <c r="BS13" s="384"/>
      <c r="BT13" s="384"/>
      <c r="BU13" s="385"/>
      <c r="BV13" s="383">
        <v>-831012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309119</v>
      </c>
      <c r="S14" s="483"/>
      <c r="T14" s="483"/>
      <c r="U14" s="483"/>
      <c r="V14" s="484"/>
      <c r="W14" s="485"/>
      <c r="X14" s="399"/>
      <c r="Y14" s="399"/>
      <c r="Z14" s="399"/>
      <c r="AA14" s="399"/>
      <c r="AB14" s="400"/>
      <c r="AC14" s="475">
        <v>0.7</v>
      </c>
      <c r="AD14" s="476"/>
      <c r="AE14" s="476"/>
      <c r="AF14" s="476"/>
      <c r="AG14" s="477"/>
      <c r="AH14" s="475">
        <v>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78.400000000000006</v>
      </c>
      <c r="CU14" s="454"/>
      <c r="CV14" s="454"/>
      <c r="CW14" s="454"/>
      <c r="CX14" s="454"/>
      <c r="CY14" s="454"/>
      <c r="CZ14" s="454"/>
      <c r="DA14" s="455"/>
      <c r="DB14" s="486">
        <v>82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303361</v>
      </c>
      <c r="S15" s="483"/>
      <c r="T15" s="483"/>
      <c r="U15" s="483"/>
      <c r="V15" s="484"/>
      <c r="W15" s="470" t="s">
        <v>131</v>
      </c>
      <c r="X15" s="396"/>
      <c r="Y15" s="396"/>
      <c r="Z15" s="396"/>
      <c r="AA15" s="396"/>
      <c r="AB15" s="397"/>
      <c r="AC15" s="359">
        <v>42223</v>
      </c>
      <c r="AD15" s="360"/>
      <c r="AE15" s="360"/>
      <c r="AF15" s="360"/>
      <c r="AG15" s="361"/>
      <c r="AH15" s="359">
        <v>46843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38197473</v>
      </c>
      <c r="BO15" s="379"/>
      <c r="BP15" s="379"/>
      <c r="BQ15" s="379"/>
      <c r="BR15" s="379"/>
      <c r="BS15" s="379"/>
      <c r="BT15" s="379"/>
      <c r="BU15" s="380"/>
      <c r="BV15" s="378">
        <v>37934636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30.6</v>
      </c>
      <c r="AD16" s="476"/>
      <c r="AE16" s="476"/>
      <c r="AF16" s="476"/>
      <c r="AG16" s="477"/>
      <c r="AH16" s="475">
        <v>31.8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39872661</v>
      </c>
      <c r="BO16" s="384"/>
      <c r="BP16" s="384"/>
      <c r="BQ16" s="384"/>
      <c r="BR16" s="384"/>
      <c r="BS16" s="384"/>
      <c r="BT16" s="384"/>
      <c r="BU16" s="385"/>
      <c r="BV16" s="383">
        <v>39383209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95032</v>
      </c>
      <c r="AD17" s="360"/>
      <c r="AE17" s="360"/>
      <c r="AF17" s="360"/>
      <c r="AG17" s="361"/>
      <c r="AH17" s="359">
        <v>97211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49679106</v>
      </c>
      <c r="BO17" s="384"/>
      <c r="BP17" s="384"/>
      <c r="BQ17" s="384"/>
      <c r="BR17" s="384"/>
      <c r="BS17" s="384"/>
      <c r="BT17" s="384"/>
      <c r="BU17" s="385"/>
      <c r="BV17" s="383">
        <v>49229229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92.71</v>
      </c>
      <c r="M18" s="446"/>
      <c r="N18" s="446"/>
      <c r="O18" s="446"/>
      <c r="P18" s="446"/>
      <c r="Q18" s="446"/>
      <c r="R18" s="447"/>
      <c r="S18" s="447"/>
      <c r="T18" s="447"/>
      <c r="U18" s="447"/>
      <c r="V18" s="448"/>
      <c r="W18" s="462"/>
      <c r="X18" s="463"/>
      <c r="Y18" s="463"/>
      <c r="Z18" s="463"/>
      <c r="AA18" s="463"/>
      <c r="AB18" s="471"/>
      <c r="AC18" s="347">
        <v>68.8</v>
      </c>
      <c r="AD18" s="348"/>
      <c r="AE18" s="348"/>
      <c r="AF18" s="348"/>
      <c r="AG18" s="449"/>
      <c r="AH18" s="347">
        <v>65.900000000000006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51990446</v>
      </c>
      <c r="BO18" s="384"/>
      <c r="BP18" s="384"/>
      <c r="BQ18" s="384"/>
      <c r="BR18" s="384"/>
      <c r="BS18" s="384"/>
      <c r="BT18" s="384"/>
      <c r="BU18" s="385"/>
      <c r="BV18" s="383">
        <v>51622987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3296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66430870</v>
      </c>
      <c r="BO19" s="384"/>
      <c r="BP19" s="384"/>
      <c r="BQ19" s="384"/>
      <c r="BR19" s="384"/>
      <c r="BS19" s="384"/>
      <c r="BT19" s="384"/>
      <c r="BU19" s="385"/>
      <c r="BV19" s="383">
        <v>64109913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119187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80025680</v>
      </c>
      <c r="BO23" s="384"/>
      <c r="BP23" s="384"/>
      <c r="BQ23" s="384"/>
      <c r="BR23" s="384"/>
      <c r="BS23" s="384"/>
      <c r="BT23" s="384"/>
      <c r="BU23" s="385"/>
      <c r="BV23" s="383">
        <v>79680733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10120</v>
      </c>
      <c r="R24" s="360"/>
      <c r="S24" s="360"/>
      <c r="T24" s="360"/>
      <c r="U24" s="360"/>
      <c r="V24" s="361"/>
      <c r="W24" s="425"/>
      <c r="X24" s="416"/>
      <c r="Y24" s="417"/>
      <c r="Z24" s="356" t="s">
        <v>154</v>
      </c>
      <c r="AA24" s="357"/>
      <c r="AB24" s="357"/>
      <c r="AC24" s="357"/>
      <c r="AD24" s="357"/>
      <c r="AE24" s="357"/>
      <c r="AF24" s="357"/>
      <c r="AG24" s="358"/>
      <c r="AH24" s="359">
        <v>1683</v>
      </c>
      <c r="AI24" s="360"/>
      <c r="AJ24" s="360"/>
      <c r="AK24" s="360"/>
      <c r="AL24" s="361"/>
      <c r="AM24" s="359">
        <v>5087709</v>
      </c>
      <c r="AN24" s="360"/>
      <c r="AO24" s="360"/>
      <c r="AP24" s="360"/>
      <c r="AQ24" s="360"/>
      <c r="AR24" s="361"/>
      <c r="AS24" s="359">
        <v>3023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50729431</v>
      </c>
      <c r="BO24" s="384"/>
      <c r="BP24" s="384"/>
      <c r="BQ24" s="384"/>
      <c r="BR24" s="384"/>
      <c r="BS24" s="384"/>
      <c r="BT24" s="384"/>
      <c r="BU24" s="385"/>
      <c r="BV24" s="383">
        <v>50116881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8440</v>
      </c>
      <c r="R25" s="360"/>
      <c r="S25" s="360"/>
      <c r="T25" s="360"/>
      <c r="U25" s="360"/>
      <c r="V25" s="361"/>
      <c r="W25" s="425"/>
      <c r="X25" s="416"/>
      <c r="Y25" s="417"/>
      <c r="Z25" s="356" t="s">
        <v>157</v>
      </c>
      <c r="AA25" s="357"/>
      <c r="AB25" s="357"/>
      <c r="AC25" s="357"/>
      <c r="AD25" s="357"/>
      <c r="AE25" s="357"/>
      <c r="AF25" s="357"/>
      <c r="AG25" s="358"/>
      <c r="AH25" s="359">
        <v>301</v>
      </c>
      <c r="AI25" s="360"/>
      <c r="AJ25" s="360"/>
      <c r="AK25" s="360"/>
      <c r="AL25" s="361"/>
      <c r="AM25" s="359">
        <v>916846</v>
      </c>
      <c r="AN25" s="360"/>
      <c r="AO25" s="360"/>
      <c r="AP25" s="360"/>
      <c r="AQ25" s="360"/>
      <c r="AR25" s="361"/>
      <c r="AS25" s="359">
        <v>3046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7403915</v>
      </c>
      <c r="BO25" s="379"/>
      <c r="BP25" s="379"/>
      <c r="BQ25" s="379"/>
      <c r="BR25" s="379"/>
      <c r="BS25" s="379"/>
      <c r="BT25" s="379"/>
      <c r="BU25" s="380"/>
      <c r="BV25" s="378">
        <v>15223710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7360</v>
      </c>
      <c r="R26" s="360"/>
      <c r="S26" s="360"/>
      <c r="T26" s="360"/>
      <c r="U26" s="360"/>
      <c r="V26" s="361"/>
      <c r="W26" s="425"/>
      <c r="X26" s="416"/>
      <c r="Y26" s="417"/>
      <c r="Z26" s="356" t="s">
        <v>160</v>
      </c>
      <c r="AA26" s="436"/>
      <c r="AB26" s="436"/>
      <c r="AC26" s="436"/>
      <c r="AD26" s="436"/>
      <c r="AE26" s="436"/>
      <c r="AF26" s="436"/>
      <c r="AG26" s="437"/>
      <c r="AH26" s="359">
        <v>221</v>
      </c>
      <c r="AI26" s="360"/>
      <c r="AJ26" s="360"/>
      <c r="AK26" s="360"/>
      <c r="AL26" s="361"/>
      <c r="AM26" s="359">
        <v>718692</v>
      </c>
      <c r="AN26" s="360"/>
      <c r="AO26" s="360"/>
      <c r="AP26" s="360"/>
      <c r="AQ26" s="360"/>
      <c r="AR26" s="361"/>
      <c r="AS26" s="359">
        <v>3252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6270</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29344</v>
      </c>
      <c r="AN27" s="360"/>
      <c r="AO27" s="360"/>
      <c r="AP27" s="360"/>
      <c r="AQ27" s="360"/>
      <c r="AR27" s="361"/>
      <c r="AS27" s="359">
        <v>4192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2050000</v>
      </c>
      <c r="BO27" s="387"/>
      <c r="BP27" s="387"/>
      <c r="BQ27" s="387"/>
      <c r="BR27" s="387"/>
      <c r="BS27" s="387"/>
      <c r="BT27" s="387"/>
      <c r="BU27" s="388"/>
      <c r="BV27" s="386">
        <v>2050000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5670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5140007</v>
      </c>
      <c r="BO28" s="379"/>
      <c r="BP28" s="379"/>
      <c r="BQ28" s="379"/>
      <c r="BR28" s="379"/>
      <c r="BS28" s="379"/>
      <c r="BT28" s="379"/>
      <c r="BU28" s="380"/>
      <c r="BV28" s="378">
        <v>5047652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30</v>
      </c>
      <c r="M29" s="360"/>
      <c r="N29" s="360"/>
      <c r="O29" s="360"/>
      <c r="P29" s="361"/>
      <c r="Q29" s="359">
        <v>5210</v>
      </c>
      <c r="R29" s="360"/>
      <c r="S29" s="360"/>
      <c r="T29" s="360"/>
      <c r="U29" s="360"/>
      <c r="V29" s="361"/>
      <c r="W29" s="425"/>
      <c r="X29" s="416"/>
      <c r="Y29" s="417"/>
      <c r="Z29" s="356" t="s">
        <v>170</v>
      </c>
      <c r="AA29" s="357"/>
      <c r="AB29" s="357"/>
      <c r="AC29" s="357"/>
      <c r="AD29" s="357"/>
      <c r="AE29" s="357"/>
      <c r="AF29" s="357"/>
      <c r="AG29" s="358"/>
      <c r="AH29" s="359">
        <v>1690</v>
      </c>
      <c r="AI29" s="360"/>
      <c r="AJ29" s="360"/>
      <c r="AK29" s="360"/>
      <c r="AL29" s="361"/>
      <c r="AM29" s="359">
        <v>5117053</v>
      </c>
      <c r="AN29" s="360"/>
      <c r="AO29" s="360"/>
      <c r="AP29" s="360"/>
      <c r="AQ29" s="360"/>
      <c r="AR29" s="361"/>
      <c r="AS29" s="359">
        <v>3028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2300</v>
      </c>
      <c r="BO29" s="384"/>
      <c r="BP29" s="384"/>
      <c r="BQ29" s="384"/>
      <c r="BR29" s="384"/>
      <c r="BS29" s="384"/>
      <c r="BT29" s="384"/>
      <c r="BU29" s="385"/>
      <c r="BV29" s="383">
        <v>2200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2600742</v>
      </c>
      <c r="BO30" s="387"/>
      <c r="BP30" s="387"/>
      <c r="BQ30" s="387"/>
      <c r="BR30" s="387"/>
      <c r="BS30" s="387"/>
      <c r="BT30" s="387"/>
      <c r="BU30" s="388"/>
      <c r="BV30" s="386">
        <v>2630854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春日井市国民健康保険事業特別会計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春日井市水道事業会計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春日井市公共下水道事業特別会計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尾張東部火葬場管理組合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かすがい市民文化財団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春日井市公共用地先行取得事業特別会計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春日井市後期高齢者医療事業特別会計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IF('各会計、関係団体の財政状況及び健全化判断比率'!B33="","",'各会計、関係団体の財政状況及び健全化判断比率'!B33)</f>
        <v>春日井市春日井市民病院事業会計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春日井市松河戸土地区画整理事業特別会計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春日井小牧看護学校専門学校管理組合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春日井市土地開発公社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春日井市民家防音事業特別会計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春日井市介護保険事業特別会計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尾張農業共済事務組合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春日井市健康管理事業団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春日井市潮見坂平和公園事業特別会計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春日井市介護サービス事業特別会計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愛知県後期高齢者医療広域連合（一般会計）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春日井市スポーツ・ふれあい財団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春日井市勝川駅周辺総合整備事業特別会計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愛知県後期高齢者医療広域連合組合（後期高齢者医療特別会計）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春日井市食育推進給食会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勝川開発</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49116842</v>
      </c>
      <c r="S5" s="637"/>
      <c r="T5" s="637"/>
      <c r="U5" s="637"/>
      <c r="V5" s="637"/>
      <c r="W5" s="637"/>
      <c r="X5" s="637"/>
      <c r="Y5" s="684"/>
      <c r="Z5" s="697">
        <v>51.5</v>
      </c>
      <c r="AA5" s="697"/>
      <c r="AB5" s="697"/>
      <c r="AC5" s="697"/>
      <c r="AD5" s="698">
        <v>45246290</v>
      </c>
      <c r="AE5" s="698"/>
      <c r="AF5" s="698"/>
      <c r="AG5" s="698"/>
      <c r="AH5" s="698"/>
      <c r="AI5" s="698"/>
      <c r="AJ5" s="698"/>
      <c r="AK5" s="698"/>
      <c r="AL5" s="685">
        <v>85.5</v>
      </c>
      <c r="AM5" s="654"/>
      <c r="AN5" s="654"/>
      <c r="AO5" s="686"/>
      <c r="AP5" s="673" t="s">
        <v>208</v>
      </c>
      <c r="AQ5" s="674"/>
      <c r="AR5" s="674"/>
      <c r="AS5" s="674"/>
      <c r="AT5" s="674"/>
      <c r="AU5" s="674"/>
      <c r="AV5" s="674"/>
      <c r="AW5" s="674"/>
      <c r="AX5" s="674"/>
      <c r="AY5" s="674"/>
      <c r="AZ5" s="674"/>
      <c r="BA5" s="674"/>
      <c r="BB5" s="674"/>
      <c r="BC5" s="674"/>
      <c r="BD5" s="674"/>
      <c r="BE5" s="674"/>
      <c r="BF5" s="675"/>
      <c r="BG5" s="586">
        <v>43582652</v>
      </c>
      <c r="BH5" s="587"/>
      <c r="BI5" s="587"/>
      <c r="BJ5" s="587"/>
      <c r="BK5" s="587"/>
      <c r="BL5" s="587"/>
      <c r="BM5" s="587"/>
      <c r="BN5" s="588"/>
      <c r="BO5" s="639">
        <v>88.7</v>
      </c>
      <c r="BP5" s="639"/>
      <c r="BQ5" s="639"/>
      <c r="BR5" s="639"/>
      <c r="BS5" s="640">
        <v>300164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734424</v>
      </c>
      <c r="S6" s="587"/>
      <c r="T6" s="587"/>
      <c r="U6" s="587"/>
      <c r="V6" s="587"/>
      <c r="W6" s="587"/>
      <c r="X6" s="587"/>
      <c r="Y6" s="588"/>
      <c r="Z6" s="639">
        <v>0.8</v>
      </c>
      <c r="AA6" s="639"/>
      <c r="AB6" s="639"/>
      <c r="AC6" s="639"/>
      <c r="AD6" s="640">
        <v>734424</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43582652</v>
      </c>
      <c r="BH6" s="587"/>
      <c r="BI6" s="587"/>
      <c r="BJ6" s="587"/>
      <c r="BK6" s="587"/>
      <c r="BL6" s="587"/>
      <c r="BM6" s="587"/>
      <c r="BN6" s="588"/>
      <c r="BO6" s="639">
        <v>88.7</v>
      </c>
      <c r="BP6" s="639"/>
      <c r="BQ6" s="639"/>
      <c r="BR6" s="639"/>
      <c r="BS6" s="640">
        <v>300164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482252</v>
      </c>
      <c r="CS6" s="587"/>
      <c r="CT6" s="587"/>
      <c r="CU6" s="587"/>
      <c r="CV6" s="587"/>
      <c r="CW6" s="587"/>
      <c r="CX6" s="587"/>
      <c r="CY6" s="588"/>
      <c r="CZ6" s="639">
        <v>0.5</v>
      </c>
      <c r="DA6" s="639"/>
      <c r="DB6" s="639"/>
      <c r="DC6" s="639"/>
      <c r="DD6" s="592" t="s">
        <v>215</v>
      </c>
      <c r="DE6" s="587"/>
      <c r="DF6" s="587"/>
      <c r="DG6" s="587"/>
      <c r="DH6" s="587"/>
      <c r="DI6" s="587"/>
      <c r="DJ6" s="587"/>
      <c r="DK6" s="587"/>
      <c r="DL6" s="587"/>
      <c r="DM6" s="587"/>
      <c r="DN6" s="587"/>
      <c r="DO6" s="587"/>
      <c r="DP6" s="588"/>
      <c r="DQ6" s="592">
        <v>482252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131773</v>
      </c>
      <c r="S7" s="587"/>
      <c r="T7" s="587"/>
      <c r="U7" s="587"/>
      <c r="V7" s="587"/>
      <c r="W7" s="587"/>
      <c r="X7" s="587"/>
      <c r="Y7" s="588"/>
      <c r="Z7" s="639">
        <v>0.1</v>
      </c>
      <c r="AA7" s="639"/>
      <c r="AB7" s="639"/>
      <c r="AC7" s="639"/>
      <c r="AD7" s="640">
        <v>131773</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21583471</v>
      </c>
      <c r="BH7" s="587"/>
      <c r="BI7" s="587"/>
      <c r="BJ7" s="587"/>
      <c r="BK7" s="587"/>
      <c r="BL7" s="587"/>
      <c r="BM7" s="587"/>
      <c r="BN7" s="588"/>
      <c r="BO7" s="639">
        <v>43.9</v>
      </c>
      <c r="BP7" s="639"/>
      <c r="BQ7" s="639"/>
      <c r="BR7" s="639"/>
      <c r="BS7" s="640">
        <v>300164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9240803</v>
      </c>
      <c r="CS7" s="587"/>
      <c r="CT7" s="587"/>
      <c r="CU7" s="587"/>
      <c r="CV7" s="587"/>
      <c r="CW7" s="587"/>
      <c r="CX7" s="587"/>
      <c r="CY7" s="588"/>
      <c r="CZ7" s="639">
        <v>10</v>
      </c>
      <c r="DA7" s="639"/>
      <c r="DB7" s="639"/>
      <c r="DC7" s="639"/>
      <c r="DD7" s="592">
        <v>1413372</v>
      </c>
      <c r="DE7" s="587"/>
      <c r="DF7" s="587"/>
      <c r="DG7" s="587"/>
      <c r="DH7" s="587"/>
      <c r="DI7" s="587"/>
      <c r="DJ7" s="587"/>
      <c r="DK7" s="587"/>
      <c r="DL7" s="587"/>
      <c r="DM7" s="587"/>
      <c r="DN7" s="587"/>
      <c r="DO7" s="587"/>
      <c r="DP7" s="588"/>
      <c r="DQ7" s="592">
        <v>7539163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217249</v>
      </c>
      <c r="S8" s="587"/>
      <c r="T8" s="587"/>
      <c r="U8" s="587"/>
      <c r="V8" s="587"/>
      <c r="W8" s="587"/>
      <c r="X8" s="587"/>
      <c r="Y8" s="588"/>
      <c r="Z8" s="639">
        <v>0.2</v>
      </c>
      <c r="AA8" s="639"/>
      <c r="AB8" s="639"/>
      <c r="AC8" s="639"/>
      <c r="AD8" s="640">
        <v>217249</v>
      </c>
      <c r="AE8" s="640"/>
      <c r="AF8" s="640"/>
      <c r="AG8" s="640"/>
      <c r="AH8" s="640"/>
      <c r="AI8" s="640"/>
      <c r="AJ8" s="640"/>
      <c r="AK8" s="640"/>
      <c r="AL8" s="609">
        <v>0.4</v>
      </c>
      <c r="AM8" s="641"/>
      <c r="AN8" s="641"/>
      <c r="AO8" s="642"/>
      <c r="AP8" s="583" t="s">
        <v>220</v>
      </c>
      <c r="AQ8" s="584"/>
      <c r="AR8" s="584"/>
      <c r="AS8" s="584"/>
      <c r="AT8" s="584"/>
      <c r="AU8" s="584"/>
      <c r="AV8" s="584"/>
      <c r="AW8" s="584"/>
      <c r="AX8" s="584"/>
      <c r="AY8" s="584"/>
      <c r="AZ8" s="584"/>
      <c r="BA8" s="584"/>
      <c r="BB8" s="584"/>
      <c r="BC8" s="584"/>
      <c r="BD8" s="584"/>
      <c r="BE8" s="584"/>
      <c r="BF8" s="585"/>
      <c r="BG8" s="586">
        <v>447750</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34944968</v>
      </c>
      <c r="CS8" s="587"/>
      <c r="CT8" s="587"/>
      <c r="CU8" s="587"/>
      <c r="CV8" s="587"/>
      <c r="CW8" s="587"/>
      <c r="CX8" s="587"/>
      <c r="CY8" s="588"/>
      <c r="CZ8" s="639">
        <v>37.9</v>
      </c>
      <c r="DA8" s="639"/>
      <c r="DB8" s="639"/>
      <c r="DC8" s="639"/>
      <c r="DD8" s="592">
        <v>370011</v>
      </c>
      <c r="DE8" s="587"/>
      <c r="DF8" s="587"/>
      <c r="DG8" s="587"/>
      <c r="DH8" s="587"/>
      <c r="DI8" s="587"/>
      <c r="DJ8" s="587"/>
      <c r="DK8" s="587"/>
      <c r="DL8" s="587"/>
      <c r="DM8" s="587"/>
      <c r="DN8" s="587"/>
      <c r="DO8" s="587"/>
      <c r="DP8" s="588"/>
      <c r="DQ8" s="592">
        <v>18342429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467833</v>
      </c>
      <c r="S9" s="587"/>
      <c r="T9" s="587"/>
      <c r="U9" s="587"/>
      <c r="V9" s="587"/>
      <c r="W9" s="587"/>
      <c r="X9" s="587"/>
      <c r="Y9" s="588"/>
      <c r="Z9" s="639">
        <v>0.5</v>
      </c>
      <c r="AA9" s="639"/>
      <c r="AB9" s="639"/>
      <c r="AC9" s="639"/>
      <c r="AD9" s="640">
        <v>467833</v>
      </c>
      <c r="AE9" s="640"/>
      <c r="AF9" s="640"/>
      <c r="AG9" s="640"/>
      <c r="AH9" s="640"/>
      <c r="AI9" s="640"/>
      <c r="AJ9" s="640"/>
      <c r="AK9" s="640"/>
      <c r="AL9" s="609">
        <v>0.9</v>
      </c>
      <c r="AM9" s="641"/>
      <c r="AN9" s="641"/>
      <c r="AO9" s="642"/>
      <c r="AP9" s="583" t="s">
        <v>223</v>
      </c>
      <c r="AQ9" s="584"/>
      <c r="AR9" s="584"/>
      <c r="AS9" s="584"/>
      <c r="AT9" s="584"/>
      <c r="AU9" s="584"/>
      <c r="AV9" s="584"/>
      <c r="AW9" s="584"/>
      <c r="AX9" s="584"/>
      <c r="AY9" s="584"/>
      <c r="AZ9" s="584"/>
      <c r="BA9" s="584"/>
      <c r="BB9" s="584"/>
      <c r="BC9" s="584"/>
      <c r="BD9" s="584"/>
      <c r="BE9" s="584"/>
      <c r="BF9" s="585"/>
      <c r="BG9" s="586">
        <v>17902642</v>
      </c>
      <c r="BH9" s="587"/>
      <c r="BI9" s="587"/>
      <c r="BJ9" s="587"/>
      <c r="BK9" s="587"/>
      <c r="BL9" s="587"/>
      <c r="BM9" s="587"/>
      <c r="BN9" s="588"/>
      <c r="BO9" s="639">
        <v>36.4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12571750</v>
      </c>
      <c r="CS9" s="587"/>
      <c r="CT9" s="587"/>
      <c r="CU9" s="587"/>
      <c r="CV9" s="587"/>
      <c r="CW9" s="587"/>
      <c r="CX9" s="587"/>
      <c r="CY9" s="588"/>
      <c r="CZ9" s="639">
        <v>13.6</v>
      </c>
      <c r="DA9" s="639"/>
      <c r="DB9" s="639"/>
      <c r="DC9" s="639"/>
      <c r="DD9" s="592">
        <v>4157628</v>
      </c>
      <c r="DE9" s="587"/>
      <c r="DF9" s="587"/>
      <c r="DG9" s="587"/>
      <c r="DH9" s="587"/>
      <c r="DI9" s="587"/>
      <c r="DJ9" s="587"/>
      <c r="DK9" s="587"/>
      <c r="DL9" s="587"/>
      <c r="DM9" s="587"/>
      <c r="DN9" s="587"/>
      <c r="DO9" s="587"/>
      <c r="DP9" s="588"/>
      <c r="DQ9" s="592">
        <v>9783674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2824684</v>
      </c>
      <c r="S10" s="587"/>
      <c r="T10" s="587"/>
      <c r="U10" s="587"/>
      <c r="V10" s="587"/>
      <c r="W10" s="587"/>
      <c r="X10" s="587"/>
      <c r="Y10" s="588"/>
      <c r="Z10" s="639">
        <v>3</v>
      </c>
      <c r="AA10" s="639"/>
      <c r="AB10" s="639"/>
      <c r="AC10" s="639"/>
      <c r="AD10" s="640">
        <v>2824684</v>
      </c>
      <c r="AE10" s="640"/>
      <c r="AF10" s="640"/>
      <c r="AG10" s="640"/>
      <c r="AH10" s="640"/>
      <c r="AI10" s="640"/>
      <c r="AJ10" s="640"/>
      <c r="AK10" s="640"/>
      <c r="AL10" s="609">
        <v>5.3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708368</v>
      </c>
      <c r="BH10" s="587"/>
      <c r="BI10" s="587"/>
      <c r="BJ10" s="587"/>
      <c r="BK10" s="587"/>
      <c r="BL10" s="587"/>
      <c r="BM10" s="587"/>
      <c r="BN10" s="588"/>
      <c r="BO10" s="639">
        <v>1.4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158119</v>
      </c>
      <c r="CS10" s="587"/>
      <c r="CT10" s="587"/>
      <c r="CU10" s="587"/>
      <c r="CV10" s="587"/>
      <c r="CW10" s="587"/>
      <c r="CX10" s="587"/>
      <c r="CY10" s="588"/>
      <c r="CZ10" s="639">
        <v>0.2</v>
      </c>
      <c r="DA10" s="639"/>
      <c r="DB10" s="639"/>
      <c r="DC10" s="639"/>
      <c r="DD10" s="592">
        <v>1838</v>
      </c>
      <c r="DE10" s="587"/>
      <c r="DF10" s="587"/>
      <c r="DG10" s="587"/>
      <c r="DH10" s="587"/>
      <c r="DI10" s="587"/>
      <c r="DJ10" s="587"/>
      <c r="DK10" s="587"/>
      <c r="DL10" s="587"/>
      <c r="DM10" s="587"/>
      <c r="DN10" s="587"/>
      <c r="DO10" s="587"/>
      <c r="DP10" s="588"/>
      <c r="DQ10" s="592">
        <v>78816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46503</v>
      </c>
      <c r="S11" s="587"/>
      <c r="T11" s="587"/>
      <c r="U11" s="587"/>
      <c r="V11" s="587"/>
      <c r="W11" s="587"/>
      <c r="X11" s="587"/>
      <c r="Y11" s="588"/>
      <c r="Z11" s="639">
        <v>0</v>
      </c>
      <c r="AA11" s="639"/>
      <c r="AB11" s="639"/>
      <c r="AC11" s="639"/>
      <c r="AD11" s="640">
        <v>46503</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2524711</v>
      </c>
      <c r="BH11" s="587"/>
      <c r="BI11" s="587"/>
      <c r="BJ11" s="587"/>
      <c r="BK11" s="587"/>
      <c r="BL11" s="587"/>
      <c r="BM11" s="587"/>
      <c r="BN11" s="588"/>
      <c r="BO11" s="639">
        <v>5.0999999999999996</v>
      </c>
      <c r="BP11" s="639"/>
      <c r="BQ11" s="639"/>
      <c r="BR11" s="639"/>
      <c r="BS11" s="592">
        <v>300164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154883</v>
      </c>
      <c r="CS11" s="587"/>
      <c r="CT11" s="587"/>
      <c r="CU11" s="587"/>
      <c r="CV11" s="587"/>
      <c r="CW11" s="587"/>
      <c r="CX11" s="587"/>
      <c r="CY11" s="588"/>
      <c r="CZ11" s="639">
        <v>0.2</v>
      </c>
      <c r="DA11" s="639"/>
      <c r="DB11" s="639"/>
      <c r="DC11" s="639"/>
      <c r="DD11" s="592">
        <v>47567</v>
      </c>
      <c r="DE11" s="587"/>
      <c r="DF11" s="587"/>
      <c r="DG11" s="587"/>
      <c r="DH11" s="587"/>
      <c r="DI11" s="587"/>
      <c r="DJ11" s="587"/>
      <c r="DK11" s="587"/>
      <c r="DL11" s="587"/>
      <c r="DM11" s="587"/>
      <c r="DN11" s="587"/>
      <c r="DO11" s="587"/>
      <c r="DP11" s="588"/>
      <c r="DQ11" s="592">
        <v>138281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19641826</v>
      </c>
      <c r="BH12" s="587"/>
      <c r="BI12" s="587"/>
      <c r="BJ12" s="587"/>
      <c r="BK12" s="587"/>
      <c r="BL12" s="587"/>
      <c r="BM12" s="587"/>
      <c r="BN12" s="588"/>
      <c r="BO12" s="639">
        <v>40</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1451791</v>
      </c>
      <c r="CS12" s="587"/>
      <c r="CT12" s="587"/>
      <c r="CU12" s="587"/>
      <c r="CV12" s="587"/>
      <c r="CW12" s="587"/>
      <c r="CX12" s="587"/>
      <c r="CY12" s="588"/>
      <c r="CZ12" s="639">
        <v>1.6</v>
      </c>
      <c r="DA12" s="639"/>
      <c r="DB12" s="639"/>
      <c r="DC12" s="639"/>
      <c r="DD12" s="592">
        <v>25935</v>
      </c>
      <c r="DE12" s="587"/>
      <c r="DF12" s="587"/>
      <c r="DG12" s="587"/>
      <c r="DH12" s="587"/>
      <c r="DI12" s="587"/>
      <c r="DJ12" s="587"/>
      <c r="DK12" s="587"/>
      <c r="DL12" s="587"/>
      <c r="DM12" s="587"/>
      <c r="DN12" s="587"/>
      <c r="DO12" s="587"/>
      <c r="DP12" s="588"/>
      <c r="DQ12" s="592">
        <v>590788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371440</v>
      </c>
      <c r="S13" s="587"/>
      <c r="T13" s="587"/>
      <c r="U13" s="587"/>
      <c r="V13" s="587"/>
      <c r="W13" s="587"/>
      <c r="X13" s="587"/>
      <c r="Y13" s="588"/>
      <c r="Z13" s="639">
        <v>0.4</v>
      </c>
      <c r="AA13" s="639"/>
      <c r="AB13" s="639"/>
      <c r="AC13" s="639"/>
      <c r="AD13" s="640">
        <v>371440</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19488242</v>
      </c>
      <c r="BH13" s="587"/>
      <c r="BI13" s="587"/>
      <c r="BJ13" s="587"/>
      <c r="BK13" s="587"/>
      <c r="BL13" s="587"/>
      <c r="BM13" s="587"/>
      <c r="BN13" s="588"/>
      <c r="BO13" s="639">
        <v>39.700000000000003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9478115</v>
      </c>
      <c r="CS13" s="587"/>
      <c r="CT13" s="587"/>
      <c r="CU13" s="587"/>
      <c r="CV13" s="587"/>
      <c r="CW13" s="587"/>
      <c r="CX13" s="587"/>
      <c r="CY13" s="588"/>
      <c r="CZ13" s="639">
        <v>10.3</v>
      </c>
      <c r="DA13" s="639"/>
      <c r="DB13" s="639"/>
      <c r="DC13" s="639"/>
      <c r="DD13" s="592">
        <v>3696159</v>
      </c>
      <c r="DE13" s="587"/>
      <c r="DF13" s="587"/>
      <c r="DG13" s="587"/>
      <c r="DH13" s="587"/>
      <c r="DI13" s="587"/>
      <c r="DJ13" s="587"/>
      <c r="DK13" s="587"/>
      <c r="DL13" s="587"/>
      <c r="DM13" s="587"/>
      <c r="DN13" s="587"/>
      <c r="DO13" s="587"/>
      <c r="DP13" s="588"/>
      <c r="DQ13" s="592">
        <v>6955916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379711</v>
      </c>
      <c r="BH14" s="587"/>
      <c r="BI14" s="587"/>
      <c r="BJ14" s="587"/>
      <c r="BK14" s="587"/>
      <c r="BL14" s="587"/>
      <c r="BM14" s="587"/>
      <c r="BN14" s="588"/>
      <c r="BO14" s="639">
        <v>0.8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3022265</v>
      </c>
      <c r="CS14" s="587"/>
      <c r="CT14" s="587"/>
      <c r="CU14" s="587"/>
      <c r="CV14" s="587"/>
      <c r="CW14" s="587"/>
      <c r="CX14" s="587"/>
      <c r="CY14" s="588"/>
      <c r="CZ14" s="639">
        <v>3.3</v>
      </c>
      <c r="DA14" s="639"/>
      <c r="DB14" s="639"/>
      <c r="DC14" s="639"/>
      <c r="DD14" s="592">
        <v>415112</v>
      </c>
      <c r="DE14" s="587"/>
      <c r="DF14" s="587"/>
      <c r="DG14" s="587"/>
      <c r="DH14" s="587"/>
      <c r="DI14" s="587"/>
      <c r="DJ14" s="587"/>
      <c r="DK14" s="587"/>
      <c r="DL14" s="587"/>
      <c r="DM14" s="587"/>
      <c r="DN14" s="587"/>
      <c r="DO14" s="587"/>
      <c r="DP14" s="588"/>
      <c r="DQ14" s="592">
        <v>2700721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222859</v>
      </c>
      <c r="S15" s="587"/>
      <c r="T15" s="587"/>
      <c r="U15" s="587"/>
      <c r="V15" s="587"/>
      <c r="W15" s="587"/>
      <c r="X15" s="587"/>
      <c r="Y15" s="588"/>
      <c r="Z15" s="639">
        <v>0.2</v>
      </c>
      <c r="AA15" s="639"/>
      <c r="AB15" s="639"/>
      <c r="AC15" s="639"/>
      <c r="AD15" s="640">
        <v>222859</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1977644</v>
      </c>
      <c r="BH15" s="587"/>
      <c r="BI15" s="587"/>
      <c r="BJ15" s="587"/>
      <c r="BK15" s="587"/>
      <c r="BL15" s="587"/>
      <c r="BM15" s="587"/>
      <c r="BN15" s="588"/>
      <c r="BO15" s="639">
        <v>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10873150</v>
      </c>
      <c r="CS15" s="587"/>
      <c r="CT15" s="587"/>
      <c r="CU15" s="587"/>
      <c r="CV15" s="587"/>
      <c r="CW15" s="587"/>
      <c r="CX15" s="587"/>
      <c r="CY15" s="588"/>
      <c r="CZ15" s="639">
        <v>11.8</v>
      </c>
      <c r="DA15" s="639"/>
      <c r="DB15" s="639"/>
      <c r="DC15" s="639"/>
      <c r="DD15" s="592">
        <v>3634180</v>
      </c>
      <c r="DE15" s="587"/>
      <c r="DF15" s="587"/>
      <c r="DG15" s="587"/>
      <c r="DH15" s="587"/>
      <c r="DI15" s="587"/>
      <c r="DJ15" s="587"/>
      <c r="DK15" s="587"/>
      <c r="DL15" s="587"/>
      <c r="DM15" s="587"/>
      <c r="DN15" s="587"/>
      <c r="DO15" s="587"/>
      <c r="DP15" s="588"/>
      <c r="DQ15" s="592">
        <v>6996149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2035890</v>
      </c>
      <c r="S16" s="587"/>
      <c r="T16" s="587"/>
      <c r="U16" s="587"/>
      <c r="V16" s="587"/>
      <c r="W16" s="587"/>
      <c r="X16" s="587"/>
      <c r="Y16" s="588"/>
      <c r="Z16" s="639">
        <v>2.1</v>
      </c>
      <c r="AA16" s="639"/>
      <c r="AB16" s="639"/>
      <c r="AC16" s="639"/>
      <c r="AD16" s="640">
        <v>1675188</v>
      </c>
      <c r="AE16" s="640"/>
      <c r="AF16" s="640"/>
      <c r="AG16" s="640"/>
      <c r="AH16" s="640"/>
      <c r="AI16" s="640"/>
      <c r="AJ16" s="640"/>
      <c r="AK16" s="640"/>
      <c r="AL16" s="609">
        <v>3.2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1675188</v>
      </c>
      <c r="S17" s="587"/>
      <c r="T17" s="587"/>
      <c r="U17" s="587"/>
      <c r="V17" s="587"/>
      <c r="W17" s="587"/>
      <c r="X17" s="587"/>
      <c r="Y17" s="588"/>
      <c r="Z17" s="639">
        <v>1.8</v>
      </c>
      <c r="AA17" s="639"/>
      <c r="AB17" s="639"/>
      <c r="AC17" s="639"/>
      <c r="AD17" s="640">
        <v>1675188</v>
      </c>
      <c r="AE17" s="640"/>
      <c r="AF17" s="640"/>
      <c r="AG17" s="640"/>
      <c r="AH17" s="640"/>
      <c r="AI17" s="640"/>
      <c r="AJ17" s="640"/>
      <c r="AK17" s="640"/>
      <c r="AL17" s="609">
        <v>3.2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9809339</v>
      </c>
      <c r="CS17" s="587"/>
      <c r="CT17" s="587"/>
      <c r="CU17" s="587"/>
      <c r="CV17" s="587"/>
      <c r="CW17" s="587"/>
      <c r="CX17" s="587"/>
      <c r="CY17" s="588"/>
      <c r="CZ17" s="639">
        <v>10.6</v>
      </c>
      <c r="DA17" s="639"/>
      <c r="DB17" s="639"/>
      <c r="DC17" s="639"/>
      <c r="DD17" s="592" t="s">
        <v>112</v>
      </c>
      <c r="DE17" s="587"/>
      <c r="DF17" s="587"/>
      <c r="DG17" s="587"/>
      <c r="DH17" s="587"/>
      <c r="DI17" s="587"/>
      <c r="DJ17" s="587"/>
      <c r="DK17" s="587"/>
      <c r="DL17" s="587"/>
      <c r="DM17" s="587"/>
      <c r="DN17" s="587"/>
      <c r="DO17" s="587"/>
      <c r="DP17" s="588"/>
      <c r="DQ17" s="592">
        <v>9653868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360317</v>
      </c>
      <c r="S18" s="587"/>
      <c r="T18" s="587"/>
      <c r="U18" s="587"/>
      <c r="V18" s="587"/>
      <c r="W18" s="587"/>
      <c r="X18" s="587"/>
      <c r="Y18" s="588"/>
      <c r="Z18" s="639">
        <v>0.4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385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5534190</v>
      </c>
      <c r="BH19" s="587"/>
      <c r="BI19" s="587"/>
      <c r="BJ19" s="587"/>
      <c r="BK19" s="587"/>
      <c r="BL19" s="587"/>
      <c r="BM19" s="587"/>
      <c r="BN19" s="588"/>
      <c r="BO19" s="639">
        <v>11.3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56169497</v>
      </c>
      <c r="S20" s="587"/>
      <c r="T20" s="587"/>
      <c r="U20" s="587"/>
      <c r="V20" s="587"/>
      <c r="W20" s="587"/>
      <c r="X20" s="587"/>
      <c r="Y20" s="588"/>
      <c r="Z20" s="639">
        <v>58.9</v>
      </c>
      <c r="AA20" s="639"/>
      <c r="AB20" s="639"/>
      <c r="AC20" s="639"/>
      <c r="AD20" s="640">
        <v>51938243</v>
      </c>
      <c r="AE20" s="640"/>
      <c r="AF20" s="640"/>
      <c r="AG20" s="640"/>
      <c r="AH20" s="640"/>
      <c r="AI20" s="640"/>
      <c r="AJ20" s="640"/>
      <c r="AK20" s="640"/>
      <c r="AL20" s="609">
        <v>98.2</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5534190</v>
      </c>
      <c r="BH20" s="587"/>
      <c r="BI20" s="587"/>
      <c r="BJ20" s="587"/>
      <c r="BK20" s="587"/>
      <c r="BL20" s="587"/>
      <c r="BM20" s="587"/>
      <c r="BN20" s="588"/>
      <c r="BO20" s="639">
        <v>11.3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92187435</v>
      </c>
      <c r="CS20" s="587"/>
      <c r="CT20" s="587"/>
      <c r="CU20" s="587"/>
      <c r="CV20" s="587"/>
      <c r="CW20" s="587"/>
      <c r="CX20" s="587"/>
      <c r="CY20" s="588"/>
      <c r="CZ20" s="639">
        <v>100</v>
      </c>
      <c r="DA20" s="639"/>
      <c r="DB20" s="639"/>
      <c r="DC20" s="639"/>
      <c r="DD20" s="592">
        <v>13761802</v>
      </c>
      <c r="DE20" s="587"/>
      <c r="DF20" s="587"/>
      <c r="DG20" s="587"/>
      <c r="DH20" s="587"/>
      <c r="DI20" s="587"/>
      <c r="DJ20" s="587"/>
      <c r="DK20" s="587"/>
      <c r="DL20" s="587"/>
      <c r="DM20" s="587"/>
      <c r="DN20" s="587"/>
      <c r="DO20" s="587"/>
      <c r="DP20" s="588"/>
      <c r="DQ20" s="592">
        <v>63262057</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62246</v>
      </c>
      <c r="S21" s="587"/>
      <c r="T21" s="587"/>
      <c r="U21" s="587"/>
      <c r="V21" s="587"/>
      <c r="W21" s="587"/>
      <c r="X21" s="587"/>
      <c r="Y21" s="588"/>
      <c r="Z21" s="639">
        <v>0.1</v>
      </c>
      <c r="AA21" s="639"/>
      <c r="AB21" s="639"/>
      <c r="AC21" s="639"/>
      <c r="AD21" s="640">
        <v>62246</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497199</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1663638</v>
      </c>
      <c r="BH22" s="587"/>
      <c r="BI22" s="587"/>
      <c r="BJ22" s="587"/>
      <c r="BK22" s="587"/>
      <c r="BL22" s="587"/>
      <c r="BM22" s="587"/>
      <c r="BN22" s="588"/>
      <c r="BO22" s="639">
        <v>3.4</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1617173</v>
      </c>
      <c r="S23" s="587"/>
      <c r="T23" s="587"/>
      <c r="U23" s="587"/>
      <c r="V23" s="587"/>
      <c r="W23" s="587"/>
      <c r="X23" s="587"/>
      <c r="Y23" s="588"/>
      <c r="Z23" s="639">
        <v>1.7</v>
      </c>
      <c r="AA23" s="639"/>
      <c r="AB23" s="639"/>
      <c r="AC23" s="639"/>
      <c r="AD23" s="640">
        <v>185888</v>
      </c>
      <c r="AE23" s="640"/>
      <c r="AF23" s="640"/>
      <c r="AG23" s="640"/>
      <c r="AH23" s="640"/>
      <c r="AI23" s="640"/>
      <c r="AJ23" s="640"/>
      <c r="AK23" s="640"/>
      <c r="AL23" s="609">
        <v>0.4</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3870552</v>
      </c>
      <c r="BH23" s="587"/>
      <c r="BI23" s="587"/>
      <c r="BJ23" s="587"/>
      <c r="BK23" s="587"/>
      <c r="BL23" s="587"/>
      <c r="BM23" s="587"/>
      <c r="BN23" s="588"/>
      <c r="BO23" s="639">
        <v>7.9</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721722</v>
      </c>
      <c r="S24" s="587"/>
      <c r="T24" s="587"/>
      <c r="U24" s="587"/>
      <c r="V24" s="587"/>
      <c r="W24" s="587"/>
      <c r="X24" s="587"/>
      <c r="Y24" s="588"/>
      <c r="Z24" s="639">
        <v>0.8</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45156052</v>
      </c>
      <c r="CS24" s="637"/>
      <c r="CT24" s="637"/>
      <c r="CU24" s="637"/>
      <c r="CV24" s="637"/>
      <c r="CW24" s="637"/>
      <c r="CX24" s="637"/>
      <c r="CY24" s="684"/>
      <c r="CZ24" s="688">
        <v>49</v>
      </c>
      <c r="DA24" s="689"/>
      <c r="DB24" s="689"/>
      <c r="DC24" s="690"/>
      <c r="DD24" s="683">
        <v>29699987</v>
      </c>
      <c r="DE24" s="637"/>
      <c r="DF24" s="637"/>
      <c r="DG24" s="637"/>
      <c r="DH24" s="637"/>
      <c r="DI24" s="637"/>
      <c r="DJ24" s="637"/>
      <c r="DK24" s="684"/>
      <c r="DL24" s="683">
        <v>29317424</v>
      </c>
      <c r="DM24" s="637"/>
      <c r="DN24" s="637"/>
      <c r="DO24" s="637"/>
      <c r="DP24" s="637"/>
      <c r="DQ24" s="637"/>
      <c r="DR24" s="637"/>
      <c r="DS24" s="637"/>
      <c r="DT24" s="637"/>
      <c r="DU24" s="637"/>
      <c r="DV24" s="684"/>
      <c r="DW24" s="685">
        <v>52.1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14165984</v>
      </c>
      <c r="S25" s="587"/>
      <c r="T25" s="587"/>
      <c r="U25" s="587"/>
      <c r="V25" s="587"/>
      <c r="W25" s="587"/>
      <c r="X25" s="587"/>
      <c r="Y25" s="588"/>
      <c r="Z25" s="639">
        <v>14.9</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13079692</v>
      </c>
      <c r="CS25" s="605"/>
      <c r="CT25" s="605"/>
      <c r="CU25" s="605"/>
      <c r="CV25" s="605"/>
      <c r="CW25" s="605"/>
      <c r="CX25" s="605"/>
      <c r="CY25" s="606"/>
      <c r="CZ25" s="589">
        <v>14.2</v>
      </c>
      <c r="DA25" s="607"/>
      <c r="DB25" s="607"/>
      <c r="DC25" s="608"/>
      <c r="DD25" s="592">
        <v>11665745</v>
      </c>
      <c r="DE25" s="605"/>
      <c r="DF25" s="605"/>
      <c r="DG25" s="605"/>
      <c r="DH25" s="605"/>
      <c r="DI25" s="605"/>
      <c r="DJ25" s="605"/>
      <c r="DK25" s="606"/>
      <c r="DL25" s="592">
        <v>11322755</v>
      </c>
      <c r="DM25" s="605"/>
      <c r="DN25" s="605"/>
      <c r="DO25" s="605"/>
      <c r="DP25" s="605"/>
      <c r="DQ25" s="605"/>
      <c r="DR25" s="605"/>
      <c r="DS25" s="605"/>
      <c r="DT25" s="605"/>
      <c r="DU25" s="605"/>
      <c r="DV25" s="606"/>
      <c r="DW25" s="609">
        <v>20.100000000000001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146476</v>
      </c>
      <c r="S26" s="587"/>
      <c r="T26" s="587"/>
      <c r="U26" s="587"/>
      <c r="V26" s="587"/>
      <c r="W26" s="587"/>
      <c r="X26" s="587"/>
      <c r="Y26" s="588"/>
      <c r="Z26" s="639">
        <v>0.2</v>
      </c>
      <c r="AA26" s="639"/>
      <c r="AB26" s="639"/>
      <c r="AC26" s="639"/>
      <c r="AD26" s="640">
        <v>146476</v>
      </c>
      <c r="AE26" s="640"/>
      <c r="AF26" s="640"/>
      <c r="AG26" s="640"/>
      <c r="AH26" s="640"/>
      <c r="AI26" s="640"/>
      <c r="AJ26" s="640"/>
      <c r="AK26" s="640"/>
      <c r="AL26" s="609">
        <v>0.3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9000912</v>
      </c>
      <c r="CS26" s="587"/>
      <c r="CT26" s="587"/>
      <c r="CU26" s="587"/>
      <c r="CV26" s="587"/>
      <c r="CW26" s="587"/>
      <c r="CX26" s="587"/>
      <c r="CY26" s="588"/>
      <c r="CZ26" s="589">
        <v>9.8000000000000007</v>
      </c>
      <c r="DA26" s="607"/>
      <c r="DB26" s="607"/>
      <c r="DC26" s="608"/>
      <c r="DD26" s="592">
        <v>7658667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5303389</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49116842</v>
      </c>
      <c r="BH27" s="587"/>
      <c r="BI27" s="587"/>
      <c r="BJ27" s="587"/>
      <c r="BK27" s="587"/>
      <c r="BL27" s="587"/>
      <c r="BM27" s="587"/>
      <c r="BN27" s="588"/>
      <c r="BO27" s="639">
        <v>100</v>
      </c>
      <c r="BP27" s="639"/>
      <c r="BQ27" s="639"/>
      <c r="BR27" s="639"/>
      <c r="BS27" s="592">
        <v>300164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22267021</v>
      </c>
      <c r="CS27" s="605"/>
      <c r="CT27" s="605"/>
      <c r="CU27" s="605"/>
      <c r="CV27" s="605"/>
      <c r="CW27" s="605"/>
      <c r="CX27" s="605"/>
      <c r="CY27" s="606"/>
      <c r="CZ27" s="589">
        <v>24.2</v>
      </c>
      <c r="DA27" s="607"/>
      <c r="DB27" s="607"/>
      <c r="DC27" s="608"/>
      <c r="DD27" s="592">
        <v>8380374</v>
      </c>
      <c r="DE27" s="605"/>
      <c r="DF27" s="605"/>
      <c r="DG27" s="605"/>
      <c r="DH27" s="605"/>
      <c r="DI27" s="605"/>
      <c r="DJ27" s="605"/>
      <c r="DK27" s="606"/>
      <c r="DL27" s="592">
        <v>8340801</v>
      </c>
      <c r="DM27" s="605"/>
      <c r="DN27" s="605"/>
      <c r="DO27" s="605"/>
      <c r="DP27" s="605"/>
      <c r="DQ27" s="605"/>
      <c r="DR27" s="605"/>
      <c r="DS27" s="605"/>
      <c r="DT27" s="605"/>
      <c r="DU27" s="605"/>
      <c r="DV27" s="606"/>
      <c r="DW27" s="609">
        <v>14.8</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133934</v>
      </c>
      <c r="S28" s="587"/>
      <c r="T28" s="587"/>
      <c r="U28" s="587"/>
      <c r="V28" s="587"/>
      <c r="W28" s="587"/>
      <c r="X28" s="587"/>
      <c r="Y28" s="588"/>
      <c r="Z28" s="639">
        <v>0.1</v>
      </c>
      <c r="AA28" s="639"/>
      <c r="AB28" s="639"/>
      <c r="AC28" s="639"/>
      <c r="AD28" s="640">
        <v>79819</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9809339</v>
      </c>
      <c r="CS28" s="587"/>
      <c r="CT28" s="587"/>
      <c r="CU28" s="587"/>
      <c r="CV28" s="587"/>
      <c r="CW28" s="587"/>
      <c r="CX28" s="587"/>
      <c r="CY28" s="588"/>
      <c r="CZ28" s="589">
        <v>10.6</v>
      </c>
      <c r="DA28" s="607"/>
      <c r="DB28" s="607"/>
      <c r="DC28" s="608"/>
      <c r="DD28" s="592">
        <v>9653868</v>
      </c>
      <c r="DE28" s="587"/>
      <c r="DF28" s="587"/>
      <c r="DG28" s="587"/>
      <c r="DH28" s="587"/>
      <c r="DI28" s="587"/>
      <c r="DJ28" s="587"/>
      <c r="DK28" s="588"/>
      <c r="DL28" s="592">
        <v>9653868</v>
      </c>
      <c r="DM28" s="587"/>
      <c r="DN28" s="587"/>
      <c r="DO28" s="587"/>
      <c r="DP28" s="587"/>
      <c r="DQ28" s="587"/>
      <c r="DR28" s="587"/>
      <c r="DS28" s="587"/>
      <c r="DT28" s="587"/>
      <c r="DU28" s="587"/>
      <c r="DV28" s="588"/>
      <c r="DW28" s="609">
        <v>17.100000000000001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34119</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9808536</v>
      </c>
      <c r="CS29" s="605"/>
      <c r="CT29" s="605"/>
      <c r="CU29" s="605"/>
      <c r="CV29" s="605"/>
      <c r="CW29" s="605"/>
      <c r="CX29" s="605"/>
      <c r="CY29" s="606"/>
      <c r="CZ29" s="589">
        <v>10.6</v>
      </c>
      <c r="DA29" s="607"/>
      <c r="DB29" s="607"/>
      <c r="DC29" s="608"/>
      <c r="DD29" s="592">
        <v>9653065</v>
      </c>
      <c r="DE29" s="605"/>
      <c r="DF29" s="605"/>
      <c r="DG29" s="605"/>
      <c r="DH29" s="605"/>
      <c r="DI29" s="605"/>
      <c r="DJ29" s="605"/>
      <c r="DK29" s="606"/>
      <c r="DL29" s="592">
        <v>9653065</v>
      </c>
      <c r="DM29" s="605"/>
      <c r="DN29" s="605"/>
      <c r="DO29" s="605"/>
      <c r="DP29" s="605"/>
      <c r="DQ29" s="605"/>
      <c r="DR29" s="605"/>
      <c r="DS29" s="605"/>
      <c r="DT29" s="605"/>
      <c r="DU29" s="605"/>
      <c r="DV29" s="606"/>
      <c r="DW29" s="609">
        <v>17.100000000000001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1258066</v>
      </c>
      <c r="S30" s="587"/>
      <c r="T30" s="587"/>
      <c r="U30" s="587"/>
      <c r="V30" s="587"/>
      <c r="W30" s="587"/>
      <c r="X30" s="587"/>
      <c r="Y30" s="588"/>
      <c r="Z30" s="639">
        <v>1.3</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98.8</v>
      </c>
      <c r="BH30" s="653"/>
      <c r="BI30" s="653"/>
      <c r="BJ30" s="653"/>
      <c r="BK30" s="653"/>
      <c r="BL30" s="653"/>
      <c r="BM30" s="654">
        <v>94</v>
      </c>
      <c r="BN30" s="653"/>
      <c r="BO30" s="653"/>
      <c r="BP30" s="653"/>
      <c r="BQ30" s="655"/>
      <c r="BR30" s="652">
        <v>98.5</v>
      </c>
      <c r="BS30" s="653"/>
      <c r="BT30" s="653"/>
      <c r="BU30" s="653"/>
      <c r="BV30" s="653"/>
      <c r="BW30" s="653"/>
      <c r="BX30" s="654">
        <v>93.7</v>
      </c>
      <c r="BY30" s="653"/>
      <c r="BZ30" s="653"/>
      <c r="CA30" s="653"/>
      <c r="CB30" s="655"/>
      <c r="CD30" s="658"/>
      <c r="CE30" s="659"/>
      <c r="CF30" s="623" t="s">
        <v>292</v>
      </c>
      <c r="CG30" s="620"/>
      <c r="CH30" s="620"/>
      <c r="CI30" s="620"/>
      <c r="CJ30" s="620"/>
      <c r="CK30" s="620"/>
      <c r="CL30" s="620"/>
      <c r="CM30" s="620"/>
      <c r="CN30" s="620"/>
      <c r="CO30" s="620"/>
      <c r="CP30" s="620"/>
      <c r="CQ30" s="621"/>
      <c r="CR30" s="586">
        <v>8723553</v>
      </c>
      <c r="CS30" s="587"/>
      <c r="CT30" s="587"/>
      <c r="CU30" s="587"/>
      <c r="CV30" s="587"/>
      <c r="CW30" s="587"/>
      <c r="CX30" s="587"/>
      <c r="CY30" s="588"/>
      <c r="CZ30" s="589">
        <v>9.5</v>
      </c>
      <c r="DA30" s="607"/>
      <c r="DB30" s="607"/>
      <c r="DC30" s="608"/>
      <c r="DD30" s="592">
        <v>8580849</v>
      </c>
      <c r="DE30" s="587"/>
      <c r="DF30" s="587"/>
      <c r="DG30" s="587"/>
      <c r="DH30" s="587"/>
      <c r="DI30" s="587"/>
      <c r="DJ30" s="587"/>
      <c r="DK30" s="588"/>
      <c r="DL30" s="592">
        <v>8580849</v>
      </c>
      <c r="DM30" s="587"/>
      <c r="DN30" s="587"/>
      <c r="DO30" s="587"/>
      <c r="DP30" s="587"/>
      <c r="DQ30" s="587"/>
      <c r="DR30" s="587"/>
      <c r="DS30" s="587"/>
      <c r="DT30" s="587"/>
      <c r="DU30" s="587"/>
      <c r="DV30" s="588"/>
      <c r="DW30" s="609">
        <v>15.2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2269570</v>
      </c>
      <c r="S31" s="587"/>
      <c r="T31" s="587"/>
      <c r="U31" s="587"/>
      <c r="V31" s="587"/>
      <c r="W31" s="587"/>
      <c r="X31" s="587"/>
      <c r="Y31" s="588"/>
      <c r="Z31" s="639">
        <v>2.4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98.2</v>
      </c>
      <c r="BH31" s="605"/>
      <c r="BI31" s="605"/>
      <c r="BJ31" s="605"/>
      <c r="BK31" s="605"/>
      <c r="BL31" s="605"/>
      <c r="BM31" s="641">
        <v>91.5</v>
      </c>
      <c r="BN31" s="651"/>
      <c r="BO31" s="651"/>
      <c r="BP31" s="651"/>
      <c r="BQ31" s="615"/>
      <c r="BR31" s="650">
        <v>98</v>
      </c>
      <c r="BS31" s="605"/>
      <c r="BT31" s="605"/>
      <c r="BU31" s="605"/>
      <c r="BV31" s="605"/>
      <c r="BW31" s="605"/>
      <c r="BX31" s="641">
        <v>91.2</v>
      </c>
      <c r="BY31" s="651"/>
      <c r="BZ31" s="651"/>
      <c r="CA31" s="651"/>
      <c r="CB31" s="615"/>
      <c r="CD31" s="658"/>
      <c r="CE31" s="659"/>
      <c r="CF31" s="623" t="s">
        <v>296</v>
      </c>
      <c r="CG31" s="620"/>
      <c r="CH31" s="620"/>
      <c r="CI31" s="620"/>
      <c r="CJ31" s="620"/>
      <c r="CK31" s="620"/>
      <c r="CL31" s="620"/>
      <c r="CM31" s="620"/>
      <c r="CN31" s="620"/>
      <c r="CO31" s="620"/>
      <c r="CP31" s="620"/>
      <c r="CQ31" s="621"/>
      <c r="CR31" s="586">
        <v>1084983</v>
      </c>
      <c r="CS31" s="605"/>
      <c r="CT31" s="605"/>
      <c r="CU31" s="605"/>
      <c r="CV31" s="605"/>
      <c r="CW31" s="605"/>
      <c r="CX31" s="605"/>
      <c r="CY31" s="606"/>
      <c r="CZ31" s="589">
        <v>1.2</v>
      </c>
      <c r="DA31" s="607"/>
      <c r="DB31" s="607"/>
      <c r="DC31" s="608"/>
      <c r="DD31" s="592">
        <v>1072216</v>
      </c>
      <c r="DE31" s="605"/>
      <c r="DF31" s="605"/>
      <c r="DG31" s="605"/>
      <c r="DH31" s="605"/>
      <c r="DI31" s="605"/>
      <c r="DJ31" s="605"/>
      <c r="DK31" s="606"/>
      <c r="DL31" s="592">
        <v>1072216</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3908373</v>
      </c>
      <c r="S32" s="587"/>
      <c r="T32" s="587"/>
      <c r="U32" s="587"/>
      <c r="V32" s="587"/>
      <c r="W32" s="587"/>
      <c r="X32" s="587"/>
      <c r="Y32" s="588"/>
      <c r="Z32" s="639">
        <v>4.0999999999999996</v>
      </c>
      <c r="AA32" s="639"/>
      <c r="AB32" s="639"/>
      <c r="AC32" s="639"/>
      <c r="AD32" s="640">
        <v>498730</v>
      </c>
      <c r="AE32" s="640"/>
      <c r="AF32" s="640"/>
      <c r="AG32" s="640"/>
      <c r="AH32" s="640"/>
      <c r="AI32" s="640"/>
      <c r="AJ32" s="640"/>
      <c r="AK32" s="640"/>
      <c r="AL32" s="609">
        <v>0.9</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99.1</v>
      </c>
      <c r="BH32" s="571"/>
      <c r="BI32" s="571"/>
      <c r="BJ32" s="571"/>
      <c r="BK32" s="571"/>
      <c r="BL32" s="571"/>
      <c r="BM32" s="634">
        <v>95.6</v>
      </c>
      <c r="BN32" s="571"/>
      <c r="BO32" s="571"/>
      <c r="BP32" s="571"/>
      <c r="BQ32" s="628"/>
      <c r="BR32" s="649">
        <v>98.9</v>
      </c>
      <c r="BS32" s="571"/>
      <c r="BT32" s="571"/>
      <c r="BU32" s="571"/>
      <c r="BV32" s="571"/>
      <c r="BW32" s="571"/>
      <c r="BX32" s="634">
        <v>95.3</v>
      </c>
      <c r="BY32" s="571"/>
      <c r="BZ32" s="571"/>
      <c r="CA32" s="571"/>
      <c r="CB32" s="628"/>
      <c r="CD32" s="660"/>
      <c r="CE32" s="661"/>
      <c r="CF32" s="623" t="s">
        <v>299</v>
      </c>
      <c r="CG32" s="620"/>
      <c r="CH32" s="620"/>
      <c r="CI32" s="620"/>
      <c r="CJ32" s="620"/>
      <c r="CK32" s="620"/>
      <c r="CL32" s="620"/>
      <c r="CM32" s="620"/>
      <c r="CN32" s="620"/>
      <c r="CO32" s="620"/>
      <c r="CP32" s="620"/>
      <c r="CQ32" s="621"/>
      <c r="CR32" s="586">
        <v>803</v>
      </c>
      <c r="CS32" s="587"/>
      <c r="CT32" s="587"/>
      <c r="CU32" s="587"/>
      <c r="CV32" s="587"/>
      <c r="CW32" s="587"/>
      <c r="CX32" s="587"/>
      <c r="CY32" s="588"/>
      <c r="CZ32" s="589">
        <v>0</v>
      </c>
      <c r="DA32" s="607"/>
      <c r="DB32" s="607"/>
      <c r="DC32" s="608"/>
      <c r="DD32" s="592">
        <v>803</v>
      </c>
      <c r="DE32" s="587"/>
      <c r="DF32" s="587"/>
      <c r="DG32" s="587"/>
      <c r="DH32" s="587"/>
      <c r="DI32" s="587"/>
      <c r="DJ32" s="587"/>
      <c r="DK32" s="588"/>
      <c r="DL32" s="592">
        <v>803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9068500</v>
      </c>
      <c r="S33" s="587"/>
      <c r="T33" s="587"/>
      <c r="U33" s="587"/>
      <c r="V33" s="587"/>
      <c r="W33" s="587"/>
      <c r="X33" s="587"/>
      <c r="Y33" s="588"/>
      <c r="Z33" s="639">
        <v>9.5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33269581</v>
      </c>
      <c r="CS33" s="605"/>
      <c r="CT33" s="605"/>
      <c r="CU33" s="605"/>
      <c r="CV33" s="605"/>
      <c r="CW33" s="605"/>
      <c r="CX33" s="605"/>
      <c r="CY33" s="606"/>
      <c r="CZ33" s="589">
        <v>36.1</v>
      </c>
      <c r="DA33" s="607"/>
      <c r="DB33" s="607"/>
      <c r="DC33" s="608"/>
      <c r="DD33" s="592">
        <v>28207014</v>
      </c>
      <c r="DE33" s="605"/>
      <c r="DF33" s="605"/>
      <c r="DG33" s="605"/>
      <c r="DH33" s="605"/>
      <c r="DI33" s="605"/>
      <c r="DJ33" s="605"/>
      <c r="DK33" s="606"/>
      <c r="DL33" s="592">
        <v>22673022</v>
      </c>
      <c r="DM33" s="605"/>
      <c r="DN33" s="605"/>
      <c r="DO33" s="605"/>
      <c r="DP33" s="605"/>
      <c r="DQ33" s="605"/>
      <c r="DR33" s="605"/>
      <c r="DS33" s="605"/>
      <c r="DT33" s="605"/>
      <c r="DU33" s="605"/>
      <c r="DV33" s="606"/>
      <c r="DW33" s="609">
        <v>40.299999999999997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13158766</v>
      </c>
      <c r="CS34" s="587"/>
      <c r="CT34" s="587"/>
      <c r="CU34" s="587"/>
      <c r="CV34" s="587"/>
      <c r="CW34" s="587"/>
      <c r="CX34" s="587"/>
      <c r="CY34" s="588"/>
      <c r="CZ34" s="589">
        <v>14.3</v>
      </c>
      <c r="DA34" s="607"/>
      <c r="DB34" s="607"/>
      <c r="DC34" s="608"/>
      <c r="DD34" s="592">
        <v>10261688</v>
      </c>
      <c r="DE34" s="587"/>
      <c r="DF34" s="587"/>
      <c r="DG34" s="587"/>
      <c r="DH34" s="587"/>
      <c r="DI34" s="587"/>
      <c r="DJ34" s="587"/>
      <c r="DK34" s="588"/>
      <c r="DL34" s="592">
        <v>9546947</v>
      </c>
      <c r="DM34" s="587"/>
      <c r="DN34" s="587"/>
      <c r="DO34" s="587"/>
      <c r="DP34" s="587"/>
      <c r="DQ34" s="587"/>
      <c r="DR34" s="587"/>
      <c r="DS34" s="587"/>
      <c r="DT34" s="587"/>
      <c r="DU34" s="587"/>
      <c r="DV34" s="588"/>
      <c r="DW34" s="609">
        <v>17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3400000</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12142833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-653427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1838438</v>
      </c>
      <c r="CS35" s="605"/>
      <c r="CT35" s="605"/>
      <c r="CU35" s="605"/>
      <c r="CV35" s="605"/>
      <c r="CW35" s="605"/>
      <c r="CX35" s="605"/>
      <c r="CY35" s="606"/>
      <c r="CZ35" s="589">
        <v>2</v>
      </c>
      <c r="DA35" s="607"/>
      <c r="DB35" s="607"/>
      <c r="DC35" s="608"/>
      <c r="DD35" s="592">
        <v>1822263</v>
      </c>
      <c r="DE35" s="605"/>
      <c r="DF35" s="605"/>
      <c r="DG35" s="605"/>
      <c r="DH35" s="605"/>
      <c r="DI35" s="605"/>
      <c r="DJ35" s="605"/>
      <c r="DK35" s="606"/>
      <c r="DL35" s="592">
        <v>1822157</v>
      </c>
      <c r="DM35" s="605"/>
      <c r="DN35" s="605"/>
      <c r="DO35" s="605"/>
      <c r="DP35" s="605"/>
      <c r="DQ35" s="605"/>
      <c r="DR35" s="605"/>
      <c r="DS35" s="605"/>
      <c r="DT35" s="605"/>
      <c r="DU35" s="605"/>
      <c r="DV35" s="606"/>
      <c r="DW35" s="609">
        <v>3.2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95356248</v>
      </c>
      <c r="S36" s="627"/>
      <c r="T36" s="627"/>
      <c r="U36" s="627"/>
      <c r="V36" s="627"/>
      <c r="W36" s="627"/>
      <c r="X36" s="627"/>
      <c r="Y36" s="630"/>
      <c r="Z36" s="631">
        <v>100</v>
      </c>
      <c r="AA36" s="631"/>
      <c r="AB36" s="631"/>
      <c r="AC36" s="631"/>
      <c r="AD36" s="632">
        <v>52911402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3257159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-1618798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4691372</v>
      </c>
      <c r="CS36" s="587"/>
      <c r="CT36" s="587"/>
      <c r="CU36" s="587"/>
      <c r="CV36" s="587"/>
      <c r="CW36" s="587"/>
      <c r="CX36" s="587"/>
      <c r="CY36" s="588"/>
      <c r="CZ36" s="589">
        <v>5.0999999999999996</v>
      </c>
      <c r="DA36" s="607"/>
      <c r="DB36" s="607"/>
      <c r="DC36" s="608"/>
      <c r="DD36" s="592">
        <v>4520239</v>
      </c>
      <c r="DE36" s="587"/>
      <c r="DF36" s="587"/>
      <c r="DG36" s="587"/>
      <c r="DH36" s="587"/>
      <c r="DI36" s="587"/>
      <c r="DJ36" s="587"/>
      <c r="DK36" s="588"/>
      <c r="DL36" s="592">
        <v>3737614</v>
      </c>
      <c r="DM36" s="587"/>
      <c r="DN36" s="587"/>
      <c r="DO36" s="587"/>
      <c r="DP36" s="587"/>
      <c r="DQ36" s="587"/>
      <c r="DR36" s="587"/>
      <c r="DS36" s="587"/>
      <c r="DT36" s="587"/>
      <c r="DU36" s="587"/>
      <c r="DV36" s="588"/>
      <c r="DW36" s="609">
        <v>6.6</v>
      </c>
      <c r="DX36" s="610"/>
      <c r="DY36" s="610"/>
      <c r="DZ36" s="610"/>
      <c r="EA36" s="610"/>
      <c r="EB36" s="610"/>
      <c r="EC36" s="611"/>
    </row>
    <row r="37" spans="2:133" ht="11.25" customHeight="1">
      <c r="AQ37" s="612" t="s">
        <v>314</v>
      </c>
      <c r="AR37" s="613"/>
      <c r="AS37" s="613"/>
      <c r="AT37" s="613"/>
      <c r="AU37" s="613"/>
      <c r="AV37" s="613"/>
      <c r="AW37" s="613"/>
      <c r="AX37" s="613"/>
      <c r="AY37" s="614"/>
      <c r="AZ37" s="586">
        <v>889495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46387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228039</v>
      </c>
      <c r="CS37" s="605"/>
      <c r="CT37" s="605"/>
      <c r="CU37" s="605"/>
      <c r="CV37" s="605"/>
      <c r="CW37" s="605"/>
      <c r="CX37" s="605"/>
      <c r="CY37" s="606"/>
      <c r="CZ37" s="589">
        <v>0.2</v>
      </c>
      <c r="DA37" s="607"/>
      <c r="DB37" s="607"/>
      <c r="DC37" s="608"/>
      <c r="DD37" s="592">
        <v>228039</v>
      </c>
      <c r="DE37" s="605"/>
      <c r="DF37" s="605"/>
      <c r="DG37" s="605"/>
      <c r="DH37" s="605"/>
      <c r="DI37" s="605"/>
      <c r="DJ37" s="605"/>
      <c r="DK37" s="606"/>
      <c r="DL37" s="592">
        <v>228039</v>
      </c>
      <c r="DM37" s="605"/>
      <c r="DN37" s="605"/>
      <c r="DO37" s="605"/>
      <c r="DP37" s="605"/>
      <c r="DQ37" s="605"/>
      <c r="DR37" s="605"/>
      <c r="DS37" s="605"/>
      <c r="DT37" s="605"/>
      <c r="DU37" s="605"/>
      <c r="DV37" s="606"/>
      <c r="DW37" s="609">
        <v>0.4</v>
      </c>
      <c r="DX37" s="610"/>
      <c r="DY37" s="610"/>
      <c r="DZ37" s="610"/>
      <c r="EA37" s="610"/>
      <c r="EB37" s="610"/>
      <c r="EC37" s="611"/>
    </row>
    <row r="38" spans="2:133" ht="11.25" customHeight="1">
      <c r="AQ38" s="612" t="s">
        <v>317</v>
      </c>
      <c r="AR38" s="613"/>
      <c r="AS38" s="613"/>
      <c r="AT38" s="613"/>
      <c r="AU38" s="613"/>
      <c r="AV38" s="613"/>
      <c r="AW38" s="613"/>
      <c r="AX38" s="613"/>
      <c r="AY38" s="614"/>
      <c r="AZ38" s="586">
        <v>330362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80011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11214316</v>
      </c>
      <c r="CS38" s="587"/>
      <c r="CT38" s="587"/>
      <c r="CU38" s="587"/>
      <c r="CV38" s="587"/>
      <c r="CW38" s="587"/>
      <c r="CX38" s="587"/>
      <c r="CY38" s="588"/>
      <c r="CZ38" s="589">
        <v>12.2</v>
      </c>
      <c r="DA38" s="607"/>
      <c r="DB38" s="607"/>
      <c r="DC38" s="608"/>
      <c r="DD38" s="592">
        <v>10164573</v>
      </c>
      <c r="DE38" s="587"/>
      <c r="DF38" s="587"/>
      <c r="DG38" s="587"/>
      <c r="DH38" s="587"/>
      <c r="DI38" s="587"/>
      <c r="DJ38" s="587"/>
      <c r="DK38" s="588"/>
      <c r="DL38" s="592">
        <v>7531304</v>
      </c>
      <c r="DM38" s="587"/>
      <c r="DN38" s="587"/>
      <c r="DO38" s="587"/>
      <c r="DP38" s="587"/>
      <c r="DQ38" s="587"/>
      <c r="DR38" s="587"/>
      <c r="DS38" s="587"/>
      <c r="DT38" s="587"/>
      <c r="DU38" s="587"/>
      <c r="DV38" s="588"/>
      <c r="DW38" s="609">
        <v>13.4</v>
      </c>
      <c r="DX38" s="610"/>
      <c r="DY38" s="610"/>
      <c r="DZ38" s="610"/>
      <c r="EA38" s="610"/>
      <c r="EB38" s="610"/>
      <c r="EC38" s="611"/>
    </row>
    <row r="39" spans="2:133" ht="11.25" customHeight="1">
      <c r="AQ39" s="612" t="s">
        <v>320</v>
      </c>
      <c r="AR39" s="613"/>
      <c r="AS39" s="613"/>
      <c r="AT39" s="613"/>
      <c r="AU39" s="613"/>
      <c r="AV39" s="613"/>
      <c r="AW39" s="613"/>
      <c r="AX39" s="613"/>
      <c r="AY39" s="614"/>
      <c r="AZ39" s="586">
        <v>96627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1320409</v>
      </c>
      <c r="CS39" s="605"/>
      <c r="CT39" s="605"/>
      <c r="CU39" s="605"/>
      <c r="CV39" s="605"/>
      <c r="CW39" s="605"/>
      <c r="CX39" s="605"/>
      <c r="CY39" s="606"/>
      <c r="CZ39" s="589">
        <v>1.4</v>
      </c>
      <c r="DA39" s="607"/>
      <c r="DB39" s="607"/>
      <c r="DC39" s="608"/>
      <c r="DD39" s="592">
        <v>1257671</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2557567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1046280</v>
      </c>
      <c r="CS40" s="587"/>
      <c r="CT40" s="587"/>
      <c r="CU40" s="587"/>
      <c r="CV40" s="587"/>
      <c r="CW40" s="587"/>
      <c r="CX40" s="587"/>
      <c r="CY40" s="588"/>
      <c r="CZ40" s="589">
        <v>1.1000000000000001</v>
      </c>
      <c r="DA40" s="607"/>
      <c r="DB40" s="607"/>
      <c r="DC40" s="608"/>
      <c r="DD40" s="592">
        <v>180580</v>
      </c>
      <c r="DE40" s="587"/>
      <c r="DF40" s="587"/>
      <c r="DG40" s="587"/>
      <c r="DH40" s="587"/>
      <c r="DI40" s="587"/>
      <c r="DJ40" s="587"/>
      <c r="DK40" s="588"/>
      <c r="DL40" s="592">
        <v>35000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5011623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13761802</v>
      </c>
      <c r="CS42" s="587"/>
      <c r="CT42" s="587"/>
      <c r="CU42" s="587"/>
      <c r="CV42" s="587"/>
      <c r="CW42" s="587"/>
      <c r="CX42" s="587"/>
      <c r="CY42" s="588"/>
      <c r="CZ42" s="589">
        <v>14.9</v>
      </c>
      <c r="DA42" s="590"/>
      <c r="DB42" s="590"/>
      <c r="DC42" s="591"/>
      <c r="DD42" s="592">
        <v>5355056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531362</v>
      </c>
      <c r="CS43" s="605"/>
      <c r="CT43" s="605"/>
      <c r="CU43" s="605"/>
      <c r="CV43" s="605"/>
      <c r="CW43" s="605"/>
      <c r="CX43" s="605"/>
      <c r="CY43" s="606"/>
      <c r="CZ43" s="589">
        <v>0.6</v>
      </c>
      <c r="DA43" s="607"/>
      <c r="DB43" s="607"/>
      <c r="DC43" s="608"/>
      <c r="DD43" s="592">
        <v>531362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13761802</v>
      </c>
      <c r="CS44" s="587"/>
      <c r="CT44" s="587"/>
      <c r="CU44" s="587"/>
      <c r="CV44" s="587"/>
      <c r="CW44" s="587"/>
      <c r="CX44" s="587"/>
      <c r="CY44" s="588"/>
      <c r="CZ44" s="589">
        <v>14.9</v>
      </c>
      <c r="DA44" s="590"/>
      <c r="DB44" s="590"/>
      <c r="DC44" s="591"/>
      <c r="DD44" s="592">
        <v>5355056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4417416</v>
      </c>
      <c r="CS45" s="605"/>
      <c r="CT45" s="605"/>
      <c r="CU45" s="605"/>
      <c r="CV45" s="605"/>
      <c r="CW45" s="605"/>
      <c r="CX45" s="605"/>
      <c r="CY45" s="606"/>
      <c r="CZ45" s="589">
        <v>4.8</v>
      </c>
      <c r="DA45" s="607"/>
      <c r="DB45" s="607"/>
      <c r="DC45" s="608"/>
      <c r="DD45" s="592">
        <v>549917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9337567</v>
      </c>
      <c r="CS46" s="587"/>
      <c r="CT46" s="587"/>
      <c r="CU46" s="587"/>
      <c r="CV46" s="587"/>
      <c r="CW46" s="587"/>
      <c r="CX46" s="587"/>
      <c r="CY46" s="588"/>
      <c r="CZ46" s="589">
        <v>10.1</v>
      </c>
      <c r="DA46" s="590"/>
      <c r="DB46" s="590"/>
      <c r="DC46" s="591"/>
      <c r="DD46" s="592">
        <v>4798320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324</v>
      </c>
      <c r="CS47" s="605"/>
      <c r="CT47" s="605"/>
      <c r="CU47" s="605"/>
      <c r="CV47" s="605"/>
      <c r="CW47" s="605"/>
      <c r="CX47" s="605"/>
      <c r="CY47" s="606"/>
      <c r="CZ47" s="589" t="s">
        <v>324</v>
      </c>
      <c r="DA47" s="607"/>
      <c r="DB47" s="607"/>
      <c r="DC47" s="608"/>
      <c r="DD47" s="592" t="s">
        <v>324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92187435</v>
      </c>
      <c r="CS49" s="571"/>
      <c r="CT49" s="571"/>
      <c r="CU49" s="571"/>
      <c r="CV49" s="571"/>
      <c r="CW49" s="571"/>
      <c r="CX49" s="571"/>
      <c r="CY49" s="572"/>
      <c r="CZ49" s="573">
        <v>100</v>
      </c>
      <c r="DA49" s="574"/>
      <c r="DB49" s="574"/>
      <c r="DC49" s="575"/>
      <c r="DD49" s="576">
        <v>63262057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95025</v>
      </c>
      <c r="R7" s="1099"/>
      <c r="S7" s="1099"/>
      <c r="T7" s="1099"/>
      <c r="U7" s="1099"/>
      <c r="V7" s="1099">
        <v>91857</v>
      </c>
      <c r="W7" s="1099"/>
      <c r="X7" s="1099"/>
      <c r="Y7" s="1099"/>
      <c r="Z7" s="1099"/>
      <c r="AA7" s="1099">
        <v>3169</v>
      </c>
      <c r="AB7" s="1099"/>
      <c r="AC7" s="1099"/>
      <c r="AD7" s="1099"/>
      <c r="AE7" s="1100"/>
      <c r="AF7" s="1101">
        <v>3073</v>
      </c>
      <c r="AG7" s="1102"/>
      <c r="AH7" s="1102"/>
      <c r="AI7" s="1102"/>
      <c r="AJ7" s="1103"/>
      <c r="AK7" s="1085">
        <v>1268</v>
      </c>
      <c r="AL7" s="1086"/>
      <c r="AM7" s="1086"/>
      <c r="AN7" s="1086"/>
      <c r="AO7" s="1086"/>
      <c r="AP7" s="1086">
        <v>78533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559</v>
      </c>
      <c r="BT7" s="1090"/>
      <c r="BU7" s="1090"/>
      <c r="BV7" s="1090"/>
      <c r="BW7" s="1090"/>
      <c r="BX7" s="1090"/>
      <c r="BY7" s="1090"/>
      <c r="BZ7" s="1090"/>
      <c r="CA7" s="1090"/>
      <c r="CB7" s="1090"/>
      <c r="CC7" s="1090"/>
      <c r="CD7" s="1090"/>
      <c r="CE7" s="1090"/>
      <c r="CF7" s="1090"/>
      <c r="CG7" s="1091"/>
      <c r="CH7" s="1082" t="s">
        <v>557</v>
      </c>
      <c r="CI7" s="1083"/>
      <c r="CJ7" s="1083"/>
      <c r="CK7" s="1083"/>
      <c r="CL7" s="1084"/>
      <c r="CM7" s="1082">
        <v>181</v>
      </c>
      <c r="CN7" s="1083"/>
      <c r="CO7" s="1083"/>
      <c r="CP7" s="1083"/>
      <c r="CQ7" s="1084"/>
      <c r="CR7" s="1082">
        <v>100</v>
      </c>
      <c r="CS7" s="1083"/>
      <c r="CT7" s="1083"/>
      <c r="CU7" s="1083"/>
      <c r="CV7" s="1084"/>
      <c r="CW7" s="1082">
        <v>166</v>
      </c>
      <c r="CX7" s="1083"/>
      <c r="CY7" s="1083"/>
      <c r="CZ7" s="1083"/>
      <c r="DA7" s="1084"/>
      <c r="DB7" s="1082" t="s">
        <v>557</v>
      </c>
      <c r="DC7" s="1083"/>
      <c r="DD7" s="1083"/>
      <c r="DE7" s="1083"/>
      <c r="DF7" s="1084"/>
      <c r="DG7" s="1082" t="s">
        <v>557</v>
      </c>
      <c r="DH7" s="1083"/>
      <c r="DI7" s="1083"/>
      <c r="DJ7" s="1083"/>
      <c r="DK7" s="1084"/>
      <c r="DL7" s="1082" t="s">
        <v>557</v>
      </c>
      <c r="DM7" s="1083"/>
      <c r="DN7" s="1083"/>
      <c r="DO7" s="1083"/>
      <c r="DP7" s="1084"/>
      <c r="DQ7" s="1082" t="s">
        <v>557</v>
      </c>
      <c r="DR7" s="1083"/>
      <c r="DS7" s="1083"/>
      <c r="DT7" s="1083"/>
      <c r="DU7" s="1084"/>
      <c r="DV7" s="1109"/>
      <c r="DW7" s="1110"/>
      <c r="DX7" s="1110"/>
      <c r="DY7" s="1110"/>
      <c r="DZ7" s="1111"/>
      <c r="EA7" s="205"/>
    </row>
    <row r="8" spans="1:131" s="206" customFormat="1" ht="26.25" customHeight="1">
      <c r="A8" s="212">
        <v>2</v>
      </c>
      <c r="B8" s="1031" t="s">
        <v>537</v>
      </c>
      <c r="C8" s="1032"/>
      <c r="D8" s="1032"/>
      <c r="E8" s="1032"/>
      <c r="F8" s="1032"/>
      <c r="G8" s="1032"/>
      <c r="H8" s="1032"/>
      <c r="I8" s="1032"/>
      <c r="J8" s="1032"/>
      <c r="K8" s="1032"/>
      <c r="L8" s="1032"/>
      <c r="M8" s="1032"/>
      <c r="N8" s="1032"/>
      <c r="O8" s="1032"/>
      <c r="P8" s="1033"/>
      <c r="Q8" s="1037">
        <v>321</v>
      </c>
      <c r="R8" s="1038"/>
      <c r="S8" s="1038"/>
      <c r="T8" s="1038"/>
      <c r="U8" s="1038"/>
      <c r="V8" s="1038">
        <v>321</v>
      </c>
      <c r="W8" s="1038"/>
      <c r="X8" s="1038"/>
      <c r="Y8" s="1038"/>
      <c r="Z8" s="1038"/>
      <c r="AA8" s="1038" t="s">
        <v>541</v>
      </c>
      <c r="AB8" s="1038"/>
      <c r="AC8" s="1038"/>
      <c r="AD8" s="1038"/>
      <c r="AE8" s="1039"/>
      <c r="AF8" s="1013" t="s">
        <v>112</v>
      </c>
      <c r="AG8" s="1014"/>
      <c r="AH8" s="1014"/>
      <c r="AI8" s="1014"/>
      <c r="AJ8" s="1015"/>
      <c r="AK8" s="1080">
        <v>321</v>
      </c>
      <c r="AL8" s="1081"/>
      <c r="AM8" s="1081"/>
      <c r="AN8" s="1081"/>
      <c r="AO8" s="1081"/>
      <c r="AP8" s="1081">
        <v>1493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560</v>
      </c>
      <c r="BT8" s="1009"/>
      <c r="BU8" s="1009"/>
      <c r="BV8" s="1009"/>
      <c r="BW8" s="1009"/>
      <c r="BX8" s="1009"/>
      <c r="BY8" s="1009"/>
      <c r="BZ8" s="1009"/>
      <c r="CA8" s="1009"/>
      <c r="CB8" s="1009"/>
      <c r="CC8" s="1009"/>
      <c r="CD8" s="1009"/>
      <c r="CE8" s="1009"/>
      <c r="CF8" s="1009"/>
      <c r="CG8" s="1010"/>
      <c r="CH8" s="983" t="s">
        <v>557</v>
      </c>
      <c r="CI8" s="984"/>
      <c r="CJ8" s="984"/>
      <c r="CK8" s="984"/>
      <c r="CL8" s="985"/>
      <c r="CM8" s="983">
        <v>61</v>
      </c>
      <c r="CN8" s="984"/>
      <c r="CO8" s="984"/>
      <c r="CP8" s="984"/>
      <c r="CQ8" s="985"/>
      <c r="CR8" s="983">
        <v>10</v>
      </c>
      <c r="CS8" s="984"/>
      <c r="CT8" s="984"/>
      <c r="CU8" s="984"/>
      <c r="CV8" s="985"/>
      <c r="CW8" s="983">
        <v>64</v>
      </c>
      <c r="CX8" s="984"/>
      <c r="CY8" s="984"/>
      <c r="CZ8" s="984"/>
      <c r="DA8" s="985"/>
      <c r="DB8" s="983" t="s">
        <v>557</v>
      </c>
      <c r="DC8" s="984"/>
      <c r="DD8" s="984"/>
      <c r="DE8" s="984"/>
      <c r="DF8" s="985"/>
      <c r="DG8" s="983">
        <v>15808</v>
      </c>
      <c r="DH8" s="984"/>
      <c r="DI8" s="984"/>
      <c r="DJ8" s="984"/>
      <c r="DK8" s="985"/>
      <c r="DL8" s="983" t="s">
        <v>557</v>
      </c>
      <c r="DM8" s="984"/>
      <c r="DN8" s="984"/>
      <c r="DO8" s="984"/>
      <c r="DP8" s="985"/>
      <c r="DQ8" s="983">
        <v>15796</v>
      </c>
      <c r="DR8" s="984"/>
      <c r="DS8" s="984"/>
      <c r="DT8" s="984"/>
      <c r="DU8" s="985"/>
      <c r="DV8" s="986"/>
      <c r="DW8" s="987"/>
      <c r="DX8" s="987"/>
      <c r="DY8" s="987"/>
      <c r="DZ8" s="988"/>
      <c r="EA8" s="205"/>
    </row>
    <row r="9" spans="1:131" s="206" customFormat="1" ht="26.25" customHeight="1">
      <c r="A9" s="212">
        <v>3</v>
      </c>
      <c r="B9" s="1031" t="s">
        <v>538</v>
      </c>
      <c r="C9" s="1032"/>
      <c r="D9" s="1032"/>
      <c r="E9" s="1032"/>
      <c r="F9" s="1032"/>
      <c r="G9" s="1032"/>
      <c r="H9" s="1032"/>
      <c r="I9" s="1032"/>
      <c r="J9" s="1032"/>
      <c r="K9" s="1032"/>
      <c r="L9" s="1032"/>
      <c r="M9" s="1032"/>
      <c r="N9" s="1032"/>
      <c r="O9" s="1032"/>
      <c r="P9" s="1033"/>
      <c r="Q9" s="1037">
        <v>20</v>
      </c>
      <c r="R9" s="1038"/>
      <c r="S9" s="1038"/>
      <c r="T9" s="1038"/>
      <c r="U9" s="1038"/>
      <c r="V9" s="1038">
        <v>20</v>
      </c>
      <c r="W9" s="1038"/>
      <c r="X9" s="1038"/>
      <c r="Y9" s="1038"/>
      <c r="Z9" s="1038"/>
      <c r="AA9" s="1038" t="s">
        <v>541</v>
      </c>
      <c r="AB9" s="1038"/>
      <c r="AC9" s="1038"/>
      <c r="AD9" s="1038"/>
      <c r="AE9" s="1039"/>
      <c r="AF9" s="1013" t="s">
        <v>112</v>
      </c>
      <c r="AG9" s="1014"/>
      <c r="AH9" s="1014"/>
      <c r="AI9" s="1014"/>
      <c r="AJ9" s="1015"/>
      <c r="AK9" s="1080">
        <v>15</v>
      </c>
      <c r="AL9" s="1081"/>
      <c r="AM9" s="1081"/>
      <c r="AN9" s="1081"/>
      <c r="AO9" s="1081"/>
      <c r="AP9" s="1081" t="s">
        <v>541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561</v>
      </c>
      <c r="BT9" s="1009"/>
      <c r="BU9" s="1009"/>
      <c r="BV9" s="1009"/>
      <c r="BW9" s="1009"/>
      <c r="BX9" s="1009"/>
      <c r="BY9" s="1009"/>
      <c r="BZ9" s="1009"/>
      <c r="CA9" s="1009"/>
      <c r="CB9" s="1009"/>
      <c r="CC9" s="1009"/>
      <c r="CD9" s="1009"/>
      <c r="CE9" s="1009"/>
      <c r="CF9" s="1009"/>
      <c r="CG9" s="1010"/>
      <c r="CH9" s="983">
        <v>-7</v>
      </c>
      <c r="CI9" s="984"/>
      <c r="CJ9" s="984"/>
      <c r="CK9" s="984"/>
      <c r="CL9" s="985"/>
      <c r="CM9" s="983">
        <v>31</v>
      </c>
      <c r="CN9" s="984"/>
      <c r="CO9" s="984"/>
      <c r="CP9" s="984"/>
      <c r="CQ9" s="985"/>
      <c r="CR9" s="983">
        <v>10</v>
      </c>
      <c r="CS9" s="984"/>
      <c r="CT9" s="984"/>
      <c r="CU9" s="984"/>
      <c r="CV9" s="985"/>
      <c r="CW9" s="983">
        <v>74</v>
      </c>
      <c r="CX9" s="984"/>
      <c r="CY9" s="984"/>
      <c r="CZ9" s="984"/>
      <c r="DA9" s="985"/>
      <c r="DB9" s="983" t="s">
        <v>557</v>
      </c>
      <c r="DC9" s="984"/>
      <c r="DD9" s="984"/>
      <c r="DE9" s="984"/>
      <c r="DF9" s="985"/>
      <c r="DG9" s="983" t="s">
        <v>557</v>
      </c>
      <c r="DH9" s="984"/>
      <c r="DI9" s="984"/>
      <c r="DJ9" s="984"/>
      <c r="DK9" s="985"/>
      <c r="DL9" s="983" t="s">
        <v>557</v>
      </c>
      <c r="DM9" s="984"/>
      <c r="DN9" s="984"/>
      <c r="DO9" s="984"/>
      <c r="DP9" s="985"/>
      <c r="DQ9" s="983" t="s">
        <v>557</v>
      </c>
      <c r="DR9" s="984"/>
      <c r="DS9" s="984"/>
      <c r="DT9" s="984"/>
      <c r="DU9" s="985"/>
      <c r="DV9" s="986"/>
      <c r="DW9" s="987"/>
      <c r="DX9" s="987"/>
      <c r="DY9" s="987"/>
      <c r="DZ9" s="988"/>
      <c r="EA9" s="205"/>
    </row>
    <row r="10" spans="1:131" s="206" customFormat="1" ht="26.25" customHeight="1">
      <c r="A10" s="212">
        <v>4</v>
      </c>
      <c r="B10" s="1031" t="s">
        <v>539</v>
      </c>
      <c r="C10" s="1032"/>
      <c r="D10" s="1032"/>
      <c r="E10" s="1032"/>
      <c r="F10" s="1032"/>
      <c r="G10" s="1032"/>
      <c r="H10" s="1032"/>
      <c r="I10" s="1032"/>
      <c r="J10" s="1032"/>
      <c r="K10" s="1032"/>
      <c r="L10" s="1032"/>
      <c r="M10" s="1032"/>
      <c r="N10" s="1032"/>
      <c r="O10" s="1032"/>
      <c r="P10" s="1033"/>
      <c r="Q10" s="1037">
        <v>163</v>
      </c>
      <c r="R10" s="1038"/>
      <c r="S10" s="1038"/>
      <c r="T10" s="1038"/>
      <c r="U10" s="1038"/>
      <c r="V10" s="1038">
        <v>163</v>
      </c>
      <c r="W10" s="1038"/>
      <c r="X10" s="1038"/>
      <c r="Y10" s="1038"/>
      <c r="Z10" s="1038"/>
      <c r="AA10" s="1038" t="s">
        <v>541</v>
      </c>
      <c r="AB10" s="1038"/>
      <c r="AC10" s="1038"/>
      <c r="AD10" s="1038"/>
      <c r="AE10" s="1039"/>
      <c r="AF10" s="1013" t="s">
        <v>112</v>
      </c>
      <c r="AG10" s="1014"/>
      <c r="AH10" s="1014"/>
      <c r="AI10" s="1014"/>
      <c r="AJ10" s="1015"/>
      <c r="AK10" s="1080">
        <v>27</v>
      </c>
      <c r="AL10" s="1081"/>
      <c r="AM10" s="1081"/>
      <c r="AN10" s="1081"/>
      <c r="AO10" s="1081"/>
      <c r="AP10" s="1081" t="s">
        <v>541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562</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6</v>
      </c>
      <c r="CN10" s="984"/>
      <c r="CO10" s="984"/>
      <c r="CP10" s="984"/>
      <c r="CQ10" s="985"/>
      <c r="CR10" s="983">
        <v>3</v>
      </c>
      <c r="CS10" s="984"/>
      <c r="CT10" s="984"/>
      <c r="CU10" s="984"/>
      <c r="CV10" s="985"/>
      <c r="CW10" s="983">
        <v>532</v>
      </c>
      <c r="CX10" s="984"/>
      <c r="CY10" s="984"/>
      <c r="CZ10" s="984"/>
      <c r="DA10" s="985"/>
      <c r="DB10" s="983" t="s">
        <v>557</v>
      </c>
      <c r="DC10" s="984"/>
      <c r="DD10" s="984"/>
      <c r="DE10" s="984"/>
      <c r="DF10" s="985"/>
      <c r="DG10" s="983" t="s">
        <v>557</v>
      </c>
      <c r="DH10" s="984"/>
      <c r="DI10" s="984"/>
      <c r="DJ10" s="984"/>
      <c r="DK10" s="985"/>
      <c r="DL10" s="983" t="s">
        <v>557</v>
      </c>
      <c r="DM10" s="984"/>
      <c r="DN10" s="984"/>
      <c r="DO10" s="984"/>
      <c r="DP10" s="985"/>
      <c r="DQ10" s="983" t="s">
        <v>557</v>
      </c>
      <c r="DR10" s="984"/>
      <c r="DS10" s="984"/>
      <c r="DT10" s="984"/>
      <c r="DU10" s="985"/>
      <c r="DV10" s="986"/>
      <c r="DW10" s="987"/>
      <c r="DX10" s="987"/>
      <c r="DY10" s="987"/>
      <c r="DZ10" s="988"/>
      <c r="EA10" s="205"/>
    </row>
    <row r="11" spans="1:131" s="206" customFormat="1" ht="26.25" customHeight="1">
      <c r="A11" s="212">
        <v>5</v>
      </c>
      <c r="B11" s="1031" t="s">
        <v>540</v>
      </c>
      <c r="C11" s="1032"/>
      <c r="D11" s="1032"/>
      <c r="E11" s="1032"/>
      <c r="F11" s="1032"/>
      <c r="G11" s="1032"/>
      <c r="H11" s="1032"/>
      <c r="I11" s="1032"/>
      <c r="J11" s="1032"/>
      <c r="K11" s="1032"/>
      <c r="L11" s="1032"/>
      <c r="M11" s="1032"/>
      <c r="N11" s="1032"/>
      <c r="O11" s="1032"/>
      <c r="P11" s="1033"/>
      <c r="Q11" s="1037">
        <v>479</v>
      </c>
      <c r="R11" s="1038"/>
      <c r="S11" s="1038"/>
      <c r="T11" s="1038"/>
      <c r="U11" s="1038"/>
      <c r="V11" s="1038">
        <v>479</v>
      </c>
      <c r="W11" s="1038"/>
      <c r="X11" s="1038"/>
      <c r="Y11" s="1038"/>
      <c r="Z11" s="1038"/>
      <c r="AA11" s="1038" t="s">
        <v>541</v>
      </c>
      <c r="AB11" s="1038"/>
      <c r="AC11" s="1038"/>
      <c r="AD11" s="1038"/>
      <c r="AE11" s="1039"/>
      <c r="AF11" s="1013" t="s">
        <v>112</v>
      </c>
      <c r="AG11" s="1014"/>
      <c r="AH11" s="1014"/>
      <c r="AI11" s="1014"/>
      <c r="AJ11" s="1015"/>
      <c r="AK11" s="1080">
        <v>258</v>
      </c>
      <c r="AL11" s="1081"/>
      <c r="AM11" s="1081"/>
      <c r="AN11" s="1081"/>
      <c r="AO11" s="1081"/>
      <c r="AP11" s="1081">
        <v>268</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563</v>
      </c>
      <c r="BT11" s="1009"/>
      <c r="BU11" s="1009"/>
      <c r="BV11" s="1009"/>
      <c r="BW11" s="1009"/>
      <c r="BX11" s="1009"/>
      <c r="BY11" s="1009"/>
      <c r="BZ11" s="1009"/>
      <c r="CA11" s="1009"/>
      <c r="CB11" s="1009"/>
      <c r="CC11" s="1009"/>
      <c r="CD11" s="1009"/>
      <c r="CE11" s="1009"/>
      <c r="CF11" s="1009"/>
      <c r="CG11" s="1010"/>
      <c r="CH11" s="983" t="s">
        <v>557</v>
      </c>
      <c r="CI11" s="984"/>
      <c r="CJ11" s="984"/>
      <c r="CK11" s="984"/>
      <c r="CL11" s="985"/>
      <c r="CM11" s="983">
        <v>10</v>
      </c>
      <c r="CN11" s="984"/>
      <c r="CO11" s="984"/>
      <c r="CP11" s="984"/>
      <c r="CQ11" s="985"/>
      <c r="CR11" s="983">
        <v>10</v>
      </c>
      <c r="CS11" s="984"/>
      <c r="CT11" s="984"/>
      <c r="CU11" s="984"/>
      <c r="CV11" s="985"/>
      <c r="CW11" s="983">
        <v>613</v>
      </c>
      <c r="CX11" s="984"/>
      <c r="CY11" s="984"/>
      <c r="CZ11" s="984"/>
      <c r="DA11" s="985"/>
      <c r="DB11" s="983" t="s">
        <v>557</v>
      </c>
      <c r="DC11" s="984"/>
      <c r="DD11" s="984"/>
      <c r="DE11" s="984"/>
      <c r="DF11" s="985"/>
      <c r="DG11" s="983" t="s">
        <v>557</v>
      </c>
      <c r="DH11" s="984"/>
      <c r="DI11" s="984"/>
      <c r="DJ11" s="984"/>
      <c r="DK11" s="985"/>
      <c r="DL11" s="983" t="s">
        <v>557</v>
      </c>
      <c r="DM11" s="984"/>
      <c r="DN11" s="984"/>
      <c r="DO11" s="984"/>
      <c r="DP11" s="985"/>
      <c r="DQ11" s="983" t="s">
        <v>557</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t="s">
        <v>565</v>
      </c>
      <c r="BS12" s="1008" t="s">
        <v>564</v>
      </c>
      <c r="BT12" s="1009"/>
      <c r="BU12" s="1009"/>
      <c r="BV12" s="1009"/>
      <c r="BW12" s="1009"/>
      <c r="BX12" s="1009"/>
      <c r="BY12" s="1009"/>
      <c r="BZ12" s="1009"/>
      <c r="CA12" s="1009"/>
      <c r="CB12" s="1009"/>
      <c r="CC12" s="1009"/>
      <c r="CD12" s="1009"/>
      <c r="CE12" s="1009"/>
      <c r="CF12" s="1009"/>
      <c r="CG12" s="1010"/>
      <c r="CH12" s="983">
        <v>35</v>
      </c>
      <c r="CI12" s="984"/>
      <c r="CJ12" s="984"/>
      <c r="CK12" s="984"/>
      <c r="CL12" s="985"/>
      <c r="CM12" s="983">
        <v>294</v>
      </c>
      <c r="CN12" s="984"/>
      <c r="CO12" s="984"/>
      <c r="CP12" s="984"/>
      <c r="CQ12" s="985"/>
      <c r="CR12" s="983">
        <v>860</v>
      </c>
      <c r="CS12" s="984"/>
      <c r="CT12" s="984"/>
      <c r="CU12" s="984"/>
      <c r="CV12" s="985"/>
      <c r="CW12" s="983" t="s">
        <v>557</v>
      </c>
      <c r="CX12" s="984"/>
      <c r="CY12" s="984"/>
      <c r="CZ12" s="984"/>
      <c r="DA12" s="985"/>
      <c r="DB12" s="983">
        <v>1260</v>
      </c>
      <c r="DC12" s="984"/>
      <c r="DD12" s="984"/>
      <c r="DE12" s="984"/>
      <c r="DF12" s="985"/>
      <c r="DG12" s="983" t="s">
        <v>557</v>
      </c>
      <c r="DH12" s="984"/>
      <c r="DI12" s="984"/>
      <c r="DJ12" s="984"/>
      <c r="DK12" s="985"/>
      <c r="DL12" s="983" t="s">
        <v>557</v>
      </c>
      <c r="DM12" s="984"/>
      <c r="DN12" s="984"/>
      <c r="DO12" s="984"/>
      <c r="DP12" s="985"/>
      <c r="DQ12" s="983" t="s">
        <v>557</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95378</v>
      </c>
      <c r="R23" s="1063"/>
      <c r="S23" s="1063"/>
      <c r="T23" s="1063"/>
      <c r="U23" s="1063"/>
      <c r="V23" s="1063">
        <v>92209</v>
      </c>
      <c r="W23" s="1063"/>
      <c r="X23" s="1063"/>
      <c r="Y23" s="1063"/>
      <c r="Z23" s="1063"/>
      <c r="AA23" s="1063">
        <v>3169</v>
      </c>
      <c r="AB23" s="1063"/>
      <c r="AC23" s="1063"/>
      <c r="AD23" s="1063"/>
      <c r="AE23" s="1064"/>
      <c r="AF23" s="1065">
        <v>3073</v>
      </c>
      <c r="AG23" s="1063"/>
      <c r="AH23" s="1063"/>
      <c r="AI23" s="1063"/>
      <c r="AJ23" s="1066"/>
      <c r="AK23" s="1067"/>
      <c r="AL23" s="1068"/>
      <c r="AM23" s="1068"/>
      <c r="AN23" s="1068"/>
      <c r="AO23" s="1068"/>
      <c r="AP23" s="1063">
        <v>80293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542</v>
      </c>
      <c r="C28" s="1045"/>
      <c r="D28" s="1045"/>
      <c r="E28" s="1045"/>
      <c r="F28" s="1045"/>
      <c r="G28" s="1045"/>
      <c r="H28" s="1045"/>
      <c r="I28" s="1045"/>
      <c r="J28" s="1045"/>
      <c r="K28" s="1045"/>
      <c r="L28" s="1045"/>
      <c r="M28" s="1045"/>
      <c r="N28" s="1045"/>
      <c r="O28" s="1045"/>
      <c r="P28" s="1046"/>
      <c r="Q28" s="1047">
        <v>29555</v>
      </c>
      <c r="R28" s="1048"/>
      <c r="S28" s="1048"/>
      <c r="T28" s="1048"/>
      <c r="U28" s="1048"/>
      <c r="V28" s="1048">
        <v>30208</v>
      </c>
      <c r="W28" s="1048"/>
      <c r="X28" s="1048"/>
      <c r="Y28" s="1048"/>
      <c r="Z28" s="1048"/>
      <c r="AA28" s="1048">
        <v>-653</v>
      </c>
      <c r="AB28" s="1048"/>
      <c r="AC28" s="1048"/>
      <c r="AD28" s="1048"/>
      <c r="AE28" s="1049"/>
      <c r="AF28" s="1050">
        <v>-653</v>
      </c>
      <c r="AG28" s="1048"/>
      <c r="AH28" s="1048"/>
      <c r="AI28" s="1048"/>
      <c r="AJ28" s="1051"/>
      <c r="AK28" s="1052">
        <v>2433</v>
      </c>
      <c r="AL28" s="1040"/>
      <c r="AM28" s="1040"/>
      <c r="AN28" s="1040"/>
      <c r="AO28" s="1040"/>
      <c r="AP28" s="1040" t="s">
        <v>541</v>
      </c>
      <c r="AQ28" s="1040"/>
      <c r="AR28" s="1040"/>
      <c r="AS28" s="1040"/>
      <c r="AT28" s="1040"/>
      <c r="AU28" s="1040" t="s">
        <v>541</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543</v>
      </c>
      <c r="C29" s="1032"/>
      <c r="D29" s="1032"/>
      <c r="E29" s="1032"/>
      <c r="F29" s="1032"/>
      <c r="G29" s="1032"/>
      <c r="H29" s="1032"/>
      <c r="I29" s="1032"/>
      <c r="J29" s="1032"/>
      <c r="K29" s="1032"/>
      <c r="L29" s="1032"/>
      <c r="M29" s="1032"/>
      <c r="N29" s="1032"/>
      <c r="O29" s="1032"/>
      <c r="P29" s="1033"/>
      <c r="Q29" s="1037">
        <v>3222</v>
      </c>
      <c r="R29" s="1038"/>
      <c r="S29" s="1038"/>
      <c r="T29" s="1038"/>
      <c r="U29" s="1038"/>
      <c r="V29" s="1038">
        <v>3159</v>
      </c>
      <c r="W29" s="1038"/>
      <c r="X29" s="1038"/>
      <c r="Y29" s="1038"/>
      <c r="Z29" s="1038"/>
      <c r="AA29" s="1038">
        <v>63</v>
      </c>
      <c r="AB29" s="1038"/>
      <c r="AC29" s="1038"/>
      <c r="AD29" s="1038"/>
      <c r="AE29" s="1039"/>
      <c r="AF29" s="1013">
        <v>63</v>
      </c>
      <c r="AG29" s="1014"/>
      <c r="AH29" s="1014"/>
      <c r="AI29" s="1014"/>
      <c r="AJ29" s="1015"/>
      <c r="AK29" s="974">
        <v>424</v>
      </c>
      <c r="AL29" s="965"/>
      <c r="AM29" s="965"/>
      <c r="AN29" s="965"/>
      <c r="AO29" s="965"/>
      <c r="AP29" s="965" t="s">
        <v>541</v>
      </c>
      <c r="AQ29" s="965"/>
      <c r="AR29" s="965"/>
      <c r="AS29" s="965"/>
      <c r="AT29" s="965"/>
      <c r="AU29" s="965" t="s">
        <v>541</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544</v>
      </c>
      <c r="C30" s="1032"/>
      <c r="D30" s="1032"/>
      <c r="E30" s="1032"/>
      <c r="F30" s="1032"/>
      <c r="G30" s="1032"/>
      <c r="H30" s="1032"/>
      <c r="I30" s="1032"/>
      <c r="J30" s="1032"/>
      <c r="K30" s="1032"/>
      <c r="L30" s="1032"/>
      <c r="M30" s="1032"/>
      <c r="N30" s="1032"/>
      <c r="O30" s="1032"/>
      <c r="P30" s="1033"/>
      <c r="Q30" s="1037">
        <v>15888</v>
      </c>
      <c r="R30" s="1038"/>
      <c r="S30" s="1038"/>
      <c r="T30" s="1038"/>
      <c r="U30" s="1038"/>
      <c r="V30" s="1038">
        <v>15740</v>
      </c>
      <c r="W30" s="1038"/>
      <c r="X30" s="1038"/>
      <c r="Y30" s="1038"/>
      <c r="Z30" s="1038"/>
      <c r="AA30" s="1038">
        <v>148</v>
      </c>
      <c r="AB30" s="1038"/>
      <c r="AC30" s="1038"/>
      <c r="AD30" s="1038"/>
      <c r="AE30" s="1039"/>
      <c r="AF30" s="1013">
        <v>148</v>
      </c>
      <c r="AG30" s="1014"/>
      <c r="AH30" s="1014"/>
      <c r="AI30" s="1014"/>
      <c r="AJ30" s="1015"/>
      <c r="AK30" s="974">
        <v>2089</v>
      </c>
      <c r="AL30" s="965"/>
      <c r="AM30" s="965"/>
      <c r="AN30" s="965"/>
      <c r="AO30" s="965"/>
      <c r="AP30" s="965" t="s">
        <v>541</v>
      </c>
      <c r="AQ30" s="965"/>
      <c r="AR30" s="965"/>
      <c r="AS30" s="965"/>
      <c r="AT30" s="965"/>
      <c r="AU30" s="965" t="s">
        <v>550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545</v>
      </c>
      <c r="C31" s="1032"/>
      <c r="D31" s="1032"/>
      <c r="E31" s="1032"/>
      <c r="F31" s="1032"/>
      <c r="G31" s="1032"/>
      <c r="H31" s="1032"/>
      <c r="I31" s="1032"/>
      <c r="J31" s="1032"/>
      <c r="K31" s="1032"/>
      <c r="L31" s="1032"/>
      <c r="M31" s="1032"/>
      <c r="N31" s="1032"/>
      <c r="O31" s="1032"/>
      <c r="P31" s="1033"/>
      <c r="Q31" s="1037">
        <v>106</v>
      </c>
      <c r="R31" s="1038"/>
      <c r="S31" s="1038"/>
      <c r="T31" s="1038"/>
      <c r="U31" s="1038"/>
      <c r="V31" s="1038">
        <v>94</v>
      </c>
      <c r="W31" s="1038"/>
      <c r="X31" s="1038"/>
      <c r="Y31" s="1038"/>
      <c r="Z31" s="1038"/>
      <c r="AA31" s="1038">
        <v>12</v>
      </c>
      <c r="AB31" s="1038"/>
      <c r="AC31" s="1038"/>
      <c r="AD31" s="1038"/>
      <c r="AE31" s="1039"/>
      <c r="AF31" s="1013">
        <v>12</v>
      </c>
      <c r="AG31" s="1014"/>
      <c r="AH31" s="1014"/>
      <c r="AI31" s="1014"/>
      <c r="AJ31" s="1015"/>
      <c r="AK31" s="974" t="s">
        <v>556</v>
      </c>
      <c r="AL31" s="965"/>
      <c r="AM31" s="965"/>
      <c r="AN31" s="965"/>
      <c r="AO31" s="965"/>
      <c r="AP31" s="965" t="s">
        <v>549</v>
      </c>
      <c r="AQ31" s="965"/>
      <c r="AR31" s="965"/>
      <c r="AS31" s="965"/>
      <c r="AT31" s="965"/>
      <c r="AU31" s="965" t="s">
        <v>541</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546</v>
      </c>
      <c r="C32" s="1032"/>
      <c r="D32" s="1032"/>
      <c r="E32" s="1032"/>
      <c r="F32" s="1032"/>
      <c r="G32" s="1032"/>
      <c r="H32" s="1032"/>
      <c r="I32" s="1032"/>
      <c r="J32" s="1032"/>
      <c r="K32" s="1032"/>
      <c r="L32" s="1032"/>
      <c r="M32" s="1032"/>
      <c r="N32" s="1032"/>
      <c r="O32" s="1032"/>
      <c r="P32" s="1033"/>
      <c r="Q32" s="1037">
        <v>5199</v>
      </c>
      <c r="R32" s="1038"/>
      <c r="S32" s="1038"/>
      <c r="T32" s="1038"/>
      <c r="U32" s="1038"/>
      <c r="V32" s="1038">
        <v>4935</v>
      </c>
      <c r="W32" s="1038"/>
      <c r="X32" s="1038"/>
      <c r="Y32" s="1038"/>
      <c r="Z32" s="1038"/>
      <c r="AA32" s="1038">
        <v>263</v>
      </c>
      <c r="AB32" s="1038"/>
      <c r="AC32" s="1038"/>
      <c r="AD32" s="1038"/>
      <c r="AE32" s="1039"/>
      <c r="AF32" s="1013">
        <v>6707</v>
      </c>
      <c r="AG32" s="1014"/>
      <c r="AH32" s="1014"/>
      <c r="AI32" s="1014"/>
      <c r="AJ32" s="1015"/>
      <c r="AK32" s="974">
        <v>7</v>
      </c>
      <c r="AL32" s="965"/>
      <c r="AM32" s="965"/>
      <c r="AN32" s="965"/>
      <c r="AO32" s="965"/>
      <c r="AP32" s="965">
        <v>4181</v>
      </c>
      <c r="AQ32" s="965"/>
      <c r="AR32" s="965"/>
      <c r="AS32" s="965"/>
      <c r="AT32" s="965"/>
      <c r="AU32" s="965">
        <v>1008</v>
      </c>
      <c r="AV32" s="965"/>
      <c r="AW32" s="965"/>
      <c r="AX32" s="965"/>
      <c r="AY32" s="965"/>
      <c r="AZ32" s="1036" t="s">
        <v>541</v>
      </c>
      <c r="BA32" s="1036"/>
      <c r="BB32" s="1036"/>
      <c r="BC32" s="1036"/>
      <c r="BD32" s="1036"/>
      <c r="BE32" s="1026" t="s">
        <v>380</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547</v>
      </c>
      <c r="C33" s="1032"/>
      <c r="D33" s="1032"/>
      <c r="E33" s="1032"/>
      <c r="F33" s="1032"/>
      <c r="G33" s="1032"/>
      <c r="H33" s="1032"/>
      <c r="I33" s="1032"/>
      <c r="J33" s="1032"/>
      <c r="K33" s="1032"/>
      <c r="L33" s="1032"/>
      <c r="M33" s="1032"/>
      <c r="N33" s="1032"/>
      <c r="O33" s="1032"/>
      <c r="P33" s="1033"/>
      <c r="Q33" s="1037">
        <v>14253</v>
      </c>
      <c r="R33" s="1038"/>
      <c r="S33" s="1038"/>
      <c r="T33" s="1038"/>
      <c r="U33" s="1038"/>
      <c r="V33" s="1038">
        <v>13994</v>
      </c>
      <c r="W33" s="1038"/>
      <c r="X33" s="1038"/>
      <c r="Y33" s="1038"/>
      <c r="Z33" s="1038"/>
      <c r="AA33" s="1038">
        <v>259</v>
      </c>
      <c r="AB33" s="1038"/>
      <c r="AC33" s="1038"/>
      <c r="AD33" s="1038"/>
      <c r="AE33" s="1039"/>
      <c r="AF33" s="1013">
        <v>7002</v>
      </c>
      <c r="AG33" s="1014"/>
      <c r="AH33" s="1014"/>
      <c r="AI33" s="1014"/>
      <c r="AJ33" s="1015"/>
      <c r="AK33" s="974">
        <v>709</v>
      </c>
      <c r="AL33" s="965"/>
      <c r="AM33" s="965"/>
      <c r="AN33" s="965"/>
      <c r="AO33" s="965"/>
      <c r="AP33" s="965">
        <v>11729</v>
      </c>
      <c r="AQ33" s="965"/>
      <c r="AR33" s="965"/>
      <c r="AS33" s="965"/>
      <c r="AT33" s="965"/>
      <c r="AU33" s="965">
        <v>8659</v>
      </c>
      <c r="AV33" s="965"/>
      <c r="AW33" s="965"/>
      <c r="AX33" s="965"/>
      <c r="AY33" s="965"/>
      <c r="AZ33" s="1036" t="s">
        <v>541</v>
      </c>
      <c r="BA33" s="1036"/>
      <c r="BB33" s="1036"/>
      <c r="BC33" s="1036"/>
      <c r="BD33" s="1036"/>
      <c r="BE33" s="1026" t="s">
        <v>380</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548</v>
      </c>
      <c r="C34" s="1032"/>
      <c r="D34" s="1032"/>
      <c r="E34" s="1032"/>
      <c r="F34" s="1032"/>
      <c r="G34" s="1032"/>
      <c r="H34" s="1032"/>
      <c r="I34" s="1032"/>
      <c r="J34" s="1032"/>
      <c r="K34" s="1032"/>
      <c r="L34" s="1032"/>
      <c r="M34" s="1032"/>
      <c r="N34" s="1032"/>
      <c r="O34" s="1032"/>
      <c r="P34" s="1033"/>
      <c r="Q34" s="1037">
        <v>7994</v>
      </c>
      <c r="R34" s="1038"/>
      <c r="S34" s="1038"/>
      <c r="T34" s="1038"/>
      <c r="U34" s="1038"/>
      <c r="V34" s="1038">
        <v>7991</v>
      </c>
      <c r="W34" s="1038"/>
      <c r="X34" s="1038"/>
      <c r="Y34" s="1038"/>
      <c r="Z34" s="1038"/>
      <c r="AA34" s="1038">
        <v>3</v>
      </c>
      <c r="AB34" s="1038"/>
      <c r="AC34" s="1038"/>
      <c r="AD34" s="1038"/>
      <c r="AE34" s="1039"/>
      <c r="AF34" s="1013" t="s">
        <v>112</v>
      </c>
      <c r="AG34" s="1014"/>
      <c r="AH34" s="1014"/>
      <c r="AI34" s="1014"/>
      <c r="AJ34" s="1015"/>
      <c r="AK34" s="974">
        <v>3257</v>
      </c>
      <c r="AL34" s="965"/>
      <c r="AM34" s="965"/>
      <c r="AN34" s="965"/>
      <c r="AO34" s="965"/>
      <c r="AP34" s="965">
        <v>50528</v>
      </c>
      <c r="AQ34" s="965"/>
      <c r="AR34" s="965"/>
      <c r="AS34" s="965"/>
      <c r="AT34" s="965"/>
      <c r="AU34" s="965">
        <v>37340</v>
      </c>
      <c r="AV34" s="965"/>
      <c r="AW34" s="965"/>
      <c r="AX34" s="965"/>
      <c r="AY34" s="965"/>
      <c r="AZ34" s="1036" t="s">
        <v>541</v>
      </c>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384</v>
      </c>
      <c r="C35" s="1032"/>
      <c r="D35" s="1032"/>
      <c r="E35" s="1032"/>
      <c r="F35" s="1032"/>
      <c r="G35" s="1032"/>
      <c r="H35" s="1032"/>
      <c r="I35" s="1032"/>
      <c r="J35" s="1032"/>
      <c r="K35" s="1032"/>
      <c r="L35" s="1032"/>
      <c r="M35" s="1032"/>
      <c r="N35" s="1032"/>
      <c r="O35" s="1032"/>
      <c r="P35" s="1033"/>
      <c r="Q35" s="1037">
        <v>723</v>
      </c>
      <c r="R35" s="1038"/>
      <c r="S35" s="1038"/>
      <c r="T35" s="1038"/>
      <c r="U35" s="1038"/>
      <c r="V35" s="1038">
        <v>609</v>
      </c>
      <c r="W35" s="1038"/>
      <c r="X35" s="1038"/>
      <c r="Y35" s="1038"/>
      <c r="Z35" s="1038"/>
      <c r="AA35" s="1038">
        <v>115</v>
      </c>
      <c r="AB35" s="1038"/>
      <c r="AC35" s="1038"/>
      <c r="AD35" s="1038"/>
      <c r="AE35" s="1039"/>
      <c r="AF35" s="1013" t="s">
        <v>112</v>
      </c>
      <c r="AG35" s="1014"/>
      <c r="AH35" s="1014"/>
      <c r="AI35" s="1014"/>
      <c r="AJ35" s="1015"/>
      <c r="AK35" s="974">
        <v>367</v>
      </c>
      <c r="AL35" s="965"/>
      <c r="AM35" s="965"/>
      <c r="AN35" s="965"/>
      <c r="AO35" s="965"/>
      <c r="AP35" s="965">
        <v>604</v>
      </c>
      <c r="AQ35" s="965"/>
      <c r="AR35" s="965"/>
      <c r="AS35" s="965"/>
      <c r="AT35" s="965"/>
      <c r="AU35" s="965" t="s">
        <v>541</v>
      </c>
      <c r="AV35" s="965"/>
      <c r="AW35" s="965"/>
      <c r="AX35" s="965"/>
      <c r="AY35" s="965"/>
      <c r="AZ35" s="1036" t="s">
        <v>541</v>
      </c>
      <c r="BA35" s="1036"/>
      <c r="BB35" s="1036"/>
      <c r="BC35" s="1036"/>
      <c r="BD35" s="1036"/>
      <c r="BE35" s="1026" t="s">
        <v>383</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13278</v>
      </c>
      <c r="AG63" s="953"/>
      <c r="AH63" s="953"/>
      <c r="AI63" s="953"/>
      <c r="AJ63" s="1024"/>
      <c r="AK63" s="1025"/>
      <c r="AL63" s="957"/>
      <c r="AM63" s="957"/>
      <c r="AN63" s="957"/>
      <c r="AO63" s="957"/>
      <c r="AP63" s="953">
        <v>67041</v>
      </c>
      <c r="AQ63" s="953"/>
      <c r="AR63" s="953"/>
      <c r="AS63" s="953"/>
      <c r="AT63" s="953"/>
      <c r="AU63" s="953">
        <v>47007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551</v>
      </c>
      <c r="C68" s="980"/>
      <c r="D68" s="980"/>
      <c r="E68" s="980"/>
      <c r="F68" s="980"/>
      <c r="G68" s="980"/>
      <c r="H68" s="980"/>
      <c r="I68" s="980"/>
      <c r="J68" s="980"/>
      <c r="K68" s="980"/>
      <c r="L68" s="980"/>
      <c r="M68" s="980"/>
      <c r="N68" s="980"/>
      <c r="O68" s="980"/>
      <c r="P68" s="981"/>
      <c r="Q68" s="982">
        <v>221</v>
      </c>
      <c r="R68" s="976"/>
      <c r="S68" s="976"/>
      <c r="T68" s="976"/>
      <c r="U68" s="976"/>
      <c r="V68" s="976">
        <v>193</v>
      </c>
      <c r="W68" s="976"/>
      <c r="X68" s="976"/>
      <c r="Y68" s="976"/>
      <c r="Z68" s="976"/>
      <c r="AA68" s="976">
        <v>29</v>
      </c>
      <c r="AB68" s="976"/>
      <c r="AC68" s="976"/>
      <c r="AD68" s="976"/>
      <c r="AE68" s="976"/>
      <c r="AF68" s="976">
        <v>29</v>
      </c>
      <c r="AG68" s="976"/>
      <c r="AH68" s="976"/>
      <c r="AI68" s="976"/>
      <c r="AJ68" s="976"/>
      <c r="AK68" s="976" t="s">
        <v>556</v>
      </c>
      <c r="AL68" s="976"/>
      <c r="AM68" s="976"/>
      <c r="AN68" s="976"/>
      <c r="AO68" s="976"/>
      <c r="AP68" s="976">
        <v>53</v>
      </c>
      <c r="AQ68" s="976"/>
      <c r="AR68" s="976"/>
      <c r="AS68" s="976"/>
      <c r="AT68" s="976"/>
      <c r="AU68" s="976">
        <v>33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552</v>
      </c>
      <c r="C69" s="969"/>
      <c r="D69" s="969"/>
      <c r="E69" s="969"/>
      <c r="F69" s="969"/>
      <c r="G69" s="969"/>
      <c r="H69" s="969"/>
      <c r="I69" s="969"/>
      <c r="J69" s="969"/>
      <c r="K69" s="969"/>
      <c r="L69" s="969"/>
      <c r="M69" s="969"/>
      <c r="N69" s="969"/>
      <c r="O69" s="969"/>
      <c r="P69" s="970"/>
      <c r="Q69" s="971">
        <v>267</v>
      </c>
      <c r="R69" s="965"/>
      <c r="S69" s="965"/>
      <c r="T69" s="965"/>
      <c r="U69" s="965"/>
      <c r="V69" s="965">
        <v>240</v>
      </c>
      <c r="W69" s="965"/>
      <c r="X69" s="965"/>
      <c r="Y69" s="965"/>
      <c r="Z69" s="965"/>
      <c r="AA69" s="965">
        <v>27</v>
      </c>
      <c r="AB69" s="965"/>
      <c r="AC69" s="965"/>
      <c r="AD69" s="965"/>
      <c r="AE69" s="965"/>
      <c r="AF69" s="965">
        <v>27</v>
      </c>
      <c r="AG69" s="965"/>
      <c r="AH69" s="965"/>
      <c r="AI69" s="965"/>
      <c r="AJ69" s="965"/>
      <c r="AK69" s="965" t="s">
        <v>556</v>
      </c>
      <c r="AL69" s="965"/>
      <c r="AM69" s="965"/>
      <c r="AN69" s="965"/>
      <c r="AO69" s="965"/>
      <c r="AP69" s="965" t="s">
        <v>556</v>
      </c>
      <c r="AQ69" s="965"/>
      <c r="AR69" s="965"/>
      <c r="AS69" s="965"/>
      <c r="AT69" s="965"/>
      <c r="AU69" s="965" t="s">
        <v>556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553</v>
      </c>
      <c r="C70" s="969"/>
      <c r="D70" s="969"/>
      <c r="E70" s="969"/>
      <c r="F70" s="969"/>
      <c r="G70" s="969"/>
      <c r="H70" s="969"/>
      <c r="I70" s="969"/>
      <c r="J70" s="969"/>
      <c r="K70" s="969"/>
      <c r="L70" s="969"/>
      <c r="M70" s="969"/>
      <c r="N70" s="969"/>
      <c r="O70" s="969"/>
      <c r="P70" s="970"/>
      <c r="Q70" s="971">
        <v>220</v>
      </c>
      <c r="R70" s="965"/>
      <c r="S70" s="965"/>
      <c r="T70" s="965"/>
      <c r="U70" s="965"/>
      <c r="V70" s="965">
        <v>216</v>
      </c>
      <c r="W70" s="965"/>
      <c r="X70" s="965"/>
      <c r="Y70" s="965"/>
      <c r="Z70" s="965"/>
      <c r="AA70" s="965">
        <v>4</v>
      </c>
      <c r="AB70" s="965"/>
      <c r="AC70" s="965"/>
      <c r="AD70" s="965"/>
      <c r="AE70" s="965"/>
      <c r="AF70" s="965">
        <v>676</v>
      </c>
      <c r="AG70" s="965"/>
      <c r="AH70" s="965"/>
      <c r="AI70" s="965"/>
      <c r="AJ70" s="965"/>
      <c r="AK70" s="965" t="s">
        <v>557</v>
      </c>
      <c r="AL70" s="965"/>
      <c r="AM70" s="965"/>
      <c r="AN70" s="965"/>
      <c r="AO70" s="965"/>
      <c r="AP70" s="965" t="s">
        <v>558</v>
      </c>
      <c r="AQ70" s="965"/>
      <c r="AR70" s="965"/>
      <c r="AS70" s="965"/>
      <c r="AT70" s="965"/>
      <c r="AU70" s="965" t="s">
        <v>557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554</v>
      </c>
      <c r="C71" s="969"/>
      <c r="D71" s="969"/>
      <c r="E71" s="969"/>
      <c r="F71" s="969"/>
      <c r="G71" s="969"/>
      <c r="H71" s="969"/>
      <c r="I71" s="969"/>
      <c r="J71" s="969"/>
      <c r="K71" s="969"/>
      <c r="L71" s="969"/>
      <c r="M71" s="969"/>
      <c r="N71" s="969"/>
      <c r="O71" s="969"/>
      <c r="P71" s="970"/>
      <c r="Q71" s="971">
        <v>5273</v>
      </c>
      <c r="R71" s="965"/>
      <c r="S71" s="965"/>
      <c r="T71" s="965"/>
      <c r="U71" s="965"/>
      <c r="V71" s="965">
        <v>5224</v>
      </c>
      <c r="W71" s="965"/>
      <c r="X71" s="965"/>
      <c r="Y71" s="965"/>
      <c r="Z71" s="965"/>
      <c r="AA71" s="965">
        <v>49</v>
      </c>
      <c r="AB71" s="965"/>
      <c r="AC71" s="965"/>
      <c r="AD71" s="965"/>
      <c r="AE71" s="965"/>
      <c r="AF71" s="965">
        <v>49</v>
      </c>
      <c r="AG71" s="965"/>
      <c r="AH71" s="965"/>
      <c r="AI71" s="965"/>
      <c r="AJ71" s="965"/>
      <c r="AK71" s="965">
        <v>3719</v>
      </c>
      <c r="AL71" s="965"/>
      <c r="AM71" s="965"/>
      <c r="AN71" s="965"/>
      <c r="AO71" s="965"/>
      <c r="AP71" s="965" t="s">
        <v>557</v>
      </c>
      <c r="AQ71" s="965"/>
      <c r="AR71" s="965"/>
      <c r="AS71" s="965"/>
      <c r="AT71" s="965"/>
      <c r="AU71" s="965" t="s">
        <v>557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555</v>
      </c>
      <c r="C72" s="969"/>
      <c r="D72" s="969"/>
      <c r="E72" s="969"/>
      <c r="F72" s="969"/>
      <c r="G72" s="969"/>
      <c r="H72" s="969"/>
      <c r="I72" s="969"/>
      <c r="J72" s="969"/>
      <c r="K72" s="969"/>
      <c r="L72" s="969"/>
      <c r="M72" s="969"/>
      <c r="N72" s="969"/>
      <c r="O72" s="969"/>
      <c r="P72" s="970"/>
      <c r="Q72" s="971">
        <v>696752</v>
      </c>
      <c r="R72" s="965"/>
      <c r="S72" s="965"/>
      <c r="T72" s="965"/>
      <c r="U72" s="965"/>
      <c r="V72" s="965">
        <v>677833</v>
      </c>
      <c r="W72" s="965"/>
      <c r="X72" s="965"/>
      <c r="Y72" s="965"/>
      <c r="Z72" s="965"/>
      <c r="AA72" s="965">
        <v>18919</v>
      </c>
      <c r="AB72" s="965"/>
      <c r="AC72" s="965"/>
      <c r="AD72" s="965"/>
      <c r="AE72" s="965"/>
      <c r="AF72" s="965">
        <v>18919</v>
      </c>
      <c r="AG72" s="965"/>
      <c r="AH72" s="965"/>
      <c r="AI72" s="965"/>
      <c r="AJ72" s="965"/>
      <c r="AK72" s="965">
        <v>3742</v>
      </c>
      <c r="AL72" s="965"/>
      <c r="AM72" s="965"/>
      <c r="AN72" s="965"/>
      <c r="AO72" s="965"/>
      <c r="AP72" s="965" t="s">
        <v>557</v>
      </c>
      <c r="AQ72" s="965"/>
      <c r="AR72" s="965"/>
      <c r="AS72" s="965"/>
      <c r="AT72" s="965"/>
      <c r="AU72" s="965" t="s">
        <v>557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19700</v>
      </c>
      <c r="AG88" s="953"/>
      <c r="AH88" s="953"/>
      <c r="AI88" s="953"/>
      <c r="AJ88" s="953"/>
      <c r="AK88" s="957"/>
      <c r="AL88" s="957"/>
      <c r="AM88" s="957"/>
      <c r="AN88" s="957"/>
      <c r="AO88" s="957"/>
      <c r="AP88" s="953">
        <v>53</v>
      </c>
      <c r="AQ88" s="953"/>
      <c r="AR88" s="953"/>
      <c r="AS88" s="953"/>
      <c r="AT88" s="953"/>
      <c r="AU88" s="953">
        <v>33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993</v>
      </c>
      <c r="CS102" s="945"/>
      <c r="CT102" s="945"/>
      <c r="CU102" s="945"/>
      <c r="CV102" s="946"/>
      <c r="CW102" s="944">
        <v>1450</v>
      </c>
      <c r="CX102" s="945"/>
      <c r="CY102" s="945"/>
      <c r="CZ102" s="945"/>
      <c r="DA102" s="946"/>
      <c r="DB102" s="944">
        <v>1260</v>
      </c>
      <c r="DC102" s="945"/>
      <c r="DD102" s="945"/>
      <c r="DE102" s="945"/>
      <c r="DF102" s="946"/>
      <c r="DG102" s="944">
        <v>15808</v>
      </c>
      <c r="DH102" s="945"/>
      <c r="DI102" s="945"/>
      <c r="DJ102" s="945"/>
      <c r="DK102" s="946"/>
      <c r="DL102" s="944" t="s">
        <v>557</v>
      </c>
      <c r="DM102" s="945"/>
      <c r="DN102" s="945"/>
      <c r="DO102" s="945"/>
      <c r="DP102" s="946"/>
      <c r="DQ102" s="944">
        <v>15796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9598480</v>
      </c>
      <c r="AB110" s="871"/>
      <c r="AC110" s="871"/>
      <c r="AD110" s="871"/>
      <c r="AE110" s="872"/>
      <c r="AF110" s="873">
        <v>10150891</v>
      </c>
      <c r="AG110" s="871"/>
      <c r="AH110" s="871"/>
      <c r="AI110" s="871"/>
      <c r="AJ110" s="872"/>
      <c r="AK110" s="873">
        <v>9870739</v>
      </c>
      <c r="AL110" s="871"/>
      <c r="AM110" s="871"/>
      <c r="AN110" s="871"/>
      <c r="AO110" s="872"/>
      <c r="AP110" s="874">
        <v>20.399999999999999</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81762287</v>
      </c>
      <c r="BR110" s="798"/>
      <c r="BS110" s="798"/>
      <c r="BT110" s="798"/>
      <c r="BU110" s="798"/>
      <c r="BV110" s="798">
        <v>80057771</v>
      </c>
      <c r="BW110" s="798"/>
      <c r="BX110" s="798"/>
      <c r="BY110" s="798"/>
      <c r="BZ110" s="798"/>
      <c r="CA110" s="798">
        <v>80293377</v>
      </c>
      <c r="CB110" s="798"/>
      <c r="CC110" s="798"/>
      <c r="CD110" s="798"/>
      <c r="CE110" s="798"/>
      <c r="CF110" s="859">
        <v>166.3</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406</v>
      </c>
      <c r="DH110" s="798"/>
      <c r="DI110" s="798"/>
      <c r="DJ110" s="798"/>
      <c r="DK110" s="798"/>
      <c r="DL110" s="798" t="s">
        <v>406</v>
      </c>
      <c r="DM110" s="798"/>
      <c r="DN110" s="798"/>
      <c r="DO110" s="798"/>
      <c r="DP110" s="798"/>
      <c r="DQ110" s="798" t="s">
        <v>406</v>
      </c>
      <c r="DR110" s="798"/>
      <c r="DS110" s="798"/>
      <c r="DT110" s="798"/>
      <c r="DU110" s="798"/>
      <c r="DV110" s="799" t="s">
        <v>406</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795797</v>
      </c>
      <c r="BR111" s="769"/>
      <c r="BS111" s="769"/>
      <c r="BT111" s="769"/>
      <c r="BU111" s="769"/>
      <c r="BV111" s="769">
        <v>760899</v>
      </c>
      <c r="BW111" s="769"/>
      <c r="BX111" s="769"/>
      <c r="BY111" s="769"/>
      <c r="BZ111" s="769"/>
      <c r="CA111" s="769">
        <v>725030</v>
      </c>
      <c r="CB111" s="769"/>
      <c r="CC111" s="769"/>
      <c r="CD111" s="769"/>
      <c r="CE111" s="769"/>
      <c r="CF111" s="846">
        <v>1.5</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652738</v>
      </c>
      <c r="DH111" s="769"/>
      <c r="DI111" s="769"/>
      <c r="DJ111" s="769"/>
      <c r="DK111" s="769"/>
      <c r="DL111" s="769">
        <v>629446</v>
      </c>
      <c r="DM111" s="769"/>
      <c r="DN111" s="769"/>
      <c r="DO111" s="769"/>
      <c r="DP111" s="769"/>
      <c r="DQ111" s="769">
        <v>605436</v>
      </c>
      <c r="DR111" s="769"/>
      <c r="DS111" s="769"/>
      <c r="DT111" s="769"/>
      <c r="DU111" s="769"/>
      <c r="DV111" s="821">
        <v>1.3</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50596724</v>
      </c>
      <c r="BR112" s="769"/>
      <c r="BS112" s="769"/>
      <c r="BT112" s="769"/>
      <c r="BU112" s="769"/>
      <c r="BV112" s="769">
        <v>48449714</v>
      </c>
      <c r="BW112" s="769"/>
      <c r="BX112" s="769"/>
      <c r="BY112" s="769"/>
      <c r="BZ112" s="769"/>
      <c r="CA112" s="769">
        <v>47007309</v>
      </c>
      <c r="CB112" s="769"/>
      <c r="CC112" s="769"/>
      <c r="CD112" s="769"/>
      <c r="CE112" s="769"/>
      <c r="CF112" s="846">
        <v>97.4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3442700</v>
      </c>
      <c r="AB113" s="907"/>
      <c r="AC113" s="907"/>
      <c r="AD113" s="907"/>
      <c r="AE113" s="908"/>
      <c r="AF113" s="909">
        <v>3439435</v>
      </c>
      <c r="AG113" s="907"/>
      <c r="AH113" s="907"/>
      <c r="AI113" s="907"/>
      <c r="AJ113" s="908"/>
      <c r="AK113" s="909">
        <v>3517470</v>
      </c>
      <c r="AL113" s="907"/>
      <c r="AM113" s="907"/>
      <c r="AN113" s="907"/>
      <c r="AO113" s="908"/>
      <c r="AP113" s="910">
        <v>7.3</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41534</v>
      </c>
      <c r="BR113" s="769"/>
      <c r="BS113" s="769"/>
      <c r="BT113" s="769"/>
      <c r="BU113" s="769"/>
      <c r="BV113" s="769">
        <v>37441</v>
      </c>
      <c r="BW113" s="769"/>
      <c r="BX113" s="769"/>
      <c r="BY113" s="769"/>
      <c r="BZ113" s="769"/>
      <c r="CA113" s="769">
        <v>33228</v>
      </c>
      <c r="CB113" s="769"/>
      <c r="CC113" s="769"/>
      <c r="CD113" s="769"/>
      <c r="CE113" s="769"/>
      <c r="CF113" s="846">
        <v>0.1</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112979</v>
      </c>
      <c r="DH113" s="782"/>
      <c r="DI113" s="782"/>
      <c r="DJ113" s="782"/>
      <c r="DK113" s="783"/>
      <c r="DL113" s="784">
        <v>102740</v>
      </c>
      <c r="DM113" s="782"/>
      <c r="DN113" s="782"/>
      <c r="DO113" s="782"/>
      <c r="DP113" s="783"/>
      <c r="DQ113" s="784">
        <v>92279</v>
      </c>
      <c r="DR113" s="782"/>
      <c r="DS113" s="782"/>
      <c r="DT113" s="782"/>
      <c r="DU113" s="783"/>
      <c r="DV113" s="752">
        <v>0.2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4135</v>
      </c>
      <c r="AB114" s="782"/>
      <c r="AC114" s="782"/>
      <c r="AD114" s="782"/>
      <c r="AE114" s="783"/>
      <c r="AF114" s="784">
        <v>4617</v>
      </c>
      <c r="AG114" s="782"/>
      <c r="AH114" s="782"/>
      <c r="AI114" s="782"/>
      <c r="AJ114" s="783"/>
      <c r="AK114" s="784">
        <v>4790</v>
      </c>
      <c r="AL114" s="782"/>
      <c r="AM114" s="782"/>
      <c r="AN114" s="782"/>
      <c r="AO114" s="783"/>
      <c r="AP114" s="752">
        <v>0</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13458515</v>
      </c>
      <c r="BR114" s="769"/>
      <c r="BS114" s="769"/>
      <c r="BT114" s="769"/>
      <c r="BU114" s="769"/>
      <c r="BV114" s="769">
        <v>12843123</v>
      </c>
      <c r="BW114" s="769"/>
      <c r="BX114" s="769"/>
      <c r="BY114" s="769"/>
      <c r="BZ114" s="769"/>
      <c r="CA114" s="769">
        <v>12714708</v>
      </c>
      <c r="CB114" s="769"/>
      <c r="CC114" s="769"/>
      <c r="CD114" s="769"/>
      <c r="CE114" s="769"/>
      <c r="CF114" s="846">
        <v>26.3</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67681</v>
      </c>
      <c r="AB115" s="907"/>
      <c r="AC115" s="907"/>
      <c r="AD115" s="907"/>
      <c r="AE115" s="908"/>
      <c r="AF115" s="909">
        <v>67704</v>
      </c>
      <c r="AG115" s="907"/>
      <c r="AH115" s="907"/>
      <c r="AI115" s="907"/>
      <c r="AJ115" s="908"/>
      <c r="AK115" s="909">
        <v>67728</v>
      </c>
      <c r="AL115" s="907"/>
      <c r="AM115" s="907"/>
      <c r="AN115" s="907"/>
      <c r="AO115" s="908"/>
      <c r="AP115" s="910">
        <v>0.1</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18820840</v>
      </c>
      <c r="BR115" s="769"/>
      <c r="BS115" s="769"/>
      <c r="BT115" s="769"/>
      <c r="BU115" s="769"/>
      <c r="BV115" s="769">
        <v>17447987</v>
      </c>
      <c r="BW115" s="769"/>
      <c r="BX115" s="769"/>
      <c r="BY115" s="769"/>
      <c r="BZ115" s="769"/>
      <c r="CA115" s="769">
        <v>15796271</v>
      </c>
      <c r="CB115" s="769"/>
      <c r="CC115" s="769"/>
      <c r="CD115" s="769"/>
      <c r="CE115" s="769"/>
      <c r="CF115" s="846">
        <v>32.700000000000003</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13112996</v>
      </c>
      <c r="AB117" s="893"/>
      <c r="AC117" s="893"/>
      <c r="AD117" s="893"/>
      <c r="AE117" s="894"/>
      <c r="AF117" s="896">
        <v>13662647</v>
      </c>
      <c r="AG117" s="893"/>
      <c r="AH117" s="893"/>
      <c r="AI117" s="893"/>
      <c r="AJ117" s="894"/>
      <c r="AK117" s="896">
        <v>13460727</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165475697</v>
      </c>
      <c r="BR118" s="856"/>
      <c r="BS118" s="856"/>
      <c r="BT118" s="856"/>
      <c r="BU118" s="856"/>
      <c r="BV118" s="856">
        <v>159596935</v>
      </c>
      <c r="BW118" s="856"/>
      <c r="BX118" s="856"/>
      <c r="BY118" s="856"/>
      <c r="BZ118" s="856"/>
      <c r="CA118" s="856">
        <v>156569923</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9106434</v>
      </c>
      <c r="BR119" s="798"/>
      <c r="BS119" s="798"/>
      <c r="BT119" s="798"/>
      <c r="BU119" s="798"/>
      <c r="BV119" s="798">
        <v>9064250</v>
      </c>
      <c r="BW119" s="798"/>
      <c r="BX119" s="798"/>
      <c r="BY119" s="798"/>
      <c r="BZ119" s="798"/>
      <c r="CA119" s="798">
        <v>9243723</v>
      </c>
      <c r="CB119" s="798"/>
      <c r="CC119" s="798"/>
      <c r="CD119" s="798"/>
      <c r="CE119" s="798"/>
      <c r="CF119" s="859">
        <v>19.2</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30080</v>
      </c>
      <c r="DH119" s="715"/>
      <c r="DI119" s="715"/>
      <c r="DJ119" s="715"/>
      <c r="DK119" s="716"/>
      <c r="DL119" s="717">
        <v>28713</v>
      </c>
      <c r="DM119" s="715"/>
      <c r="DN119" s="715"/>
      <c r="DO119" s="715"/>
      <c r="DP119" s="716"/>
      <c r="DQ119" s="717">
        <v>27315</v>
      </c>
      <c r="DR119" s="715"/>
      <c r="DS119" s="715"/>
      <c r="DT119" s="715"/>
      <c r="DU119" s="716"/>
      <c r="DV119" s="805">
        <v>0.1</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53113</v>
      </c>
      <c r="AB120" s="782"/>
      <c r="AC120" s="782"/>
      <c r="AD120" s="782"/>
      <c r="AE120" s="783"/>
      <c r="AF120" s="784">
        <v>53136</v>
      </c>
      <c r="AG120" s="782"/>
      <c r="AH120" s="782"/>
      <c r="AI120" s="782"/>
      <c r="AJ120" s="783"/>
      <c r="AK120" s="784">
        <v>53160</v>
      </c>
      <c r="AL120" s="782"/>
      <c r="AM120" s="782"/>
      <c r="AN120" s="782"/>
      <c r="AO120" s="783"/>
      <c r="AP120" s="752">
        <v>0.1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39072726</v>
      </c>
      <c r="BR120" s="769"/>
      <c r="BS120" s="769"/>
      <c r="BT120" s="769"/>
      <c r="BU120" s="769"/>
      <c r="BV120" s="769">
        <v>37083218</v>
      </c>
      <c r="BW120" s="769"/>
      <c r="BX120" s="769"/>
      <c r="BY120" s="769"/>
      <c r="BZ120" s="769"/>
      <c r="CA120" s="769">
        <v>35551980</v>
      </c>
      <c r="CB120" s="769"/>
      <c r="CC120" s="769"/>
      <c r="CD120" s="769"/>
      <c r="CE120" s="769"/>
      <c r="CF120" s="846">
        <v>73.7</v>
      </c>
      <c r="CG120" s="847"/>
      <c r="CH120" s="847"/>
      <c r="CI120" s="847"/>
      <c r="CJ120" s="847"/>
      <c r="CK120" s="848" t="s">
        <v>435</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39975165</v>
      </c>
      <c r="DH120" s="798"/>
      <c r="DI120" s="798"/>
      <c r="DJ120" s="798"/>
      <c r="DK120" s="798"/>
      <c r="DL120" s="798">
        <v>38596574</v>
      </c>
      <c r="DM120" s="798"/>
      <c r="DN120" s="798"/>
      <c r="DO120" s="798"/>
      <c r="DP120" s="798"/>
      <c r="DQ120" s="798">
        <v>37340013</v>
      </c>
      <c r="DR120" s="798"/>
      <c r="DS120" s="798"/>
      <c r="DT120" s="798"/>
      <c r="DU120" s="798"/>
      <c r="DV120" s="799">
        <v>77.400000000000006</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12518</v>
      </c>
      <c r="AB121" s="782"/>
      <c r="AC121" s="782"/>
      <c r="AD121" s="782"/>
      <c r="AE121" s="783"/>
      <c r="AF121" s="784">
        <v>12518</v>
      </c>
      <c r="AG121" s="782"/>
      <c r="AH121" s="782"/>
      <c r="AI121" s="782"/>
      <c r="AJ121" s="783"/>
      <c r="AK121" s="784">
        <v>12518</v>
      </c>
      <c r="AL121" s="782"/>
      <c r="AM121" s="782"/>
      <c r="AN121" s="782"/>
      <c r="AO121" s="783"/>
      <c r="AP121" s="752">
        <v>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75388363</v>
      </c>
      <c r="BR121" s="856"/>
      <c r="BS121" s="856"/>
      <c r="BT121" s="856"/>
      <c r="BU121" s="856"/>
      <c r="BV121" s="856">
        <v>74729839</v>
      </c>
      <c r="BW121" s="856"/>
      <c r="BX121" s="856"/>
      <c r="BY121" s="856"/>
      <c r="BZ121" s="856"/>
      <c r="CA121" s="856">
        <v>73895199</v>
      </c>
      <c r="CB121" s="856"/>
      <c r="CC121" s="856"/>
      <c r="CD121" s="856"/>
      <c r="CE121" s="856"/>
      <c r="CF121" s="857">
        <v>153.1</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9412116</v>
      </c>
      <c r="DH121" s="769"/>
      <c r="DI121" s="769"/>
      <c r="DJ121" s="769"/>
      <c r="DK121" s="769"/>
      <c r="DL121" s="769">
        <v>8844231</v>
      </c>
      <c r="DM121" s="769"/>
      <c r="DN121" s="769"/>
      <c r="DO121" s="769"/>
      <c r="DP121" s="769"/>
      <c r="DQ121" s="769">
        <v>8658935</v>
      </c>
      <c r="DR121" s="769"/>
      <c r="DS121" s="769"/>
      <c r="DT121" s="769"/>
      <c r="DU121" s="769"/>
      <c r="DV121" s="821">
        <v>17.899999999999999</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123567523</v>
      </c>
      <c r="BR122" s="838"/>
      <c r="BS122" s="838"/>
      <c r="BT122" s="838"/>
      <c r="BU122" s="838"/>
      <c r="BV122" s="838">
        <v>120877307</v>
      </c>
      <c r="BW122" s="838"/>
      <c r="BX122" s="838"/>
      <c r="BY122" s="838"/>
      <c r="BZ122" s="838"/>
      <c r="CA122" s="838">
        <v>118690902</v>
      </c>
      <c r="CB122" s="838"/>
      <c r="CC122" s="838"/>
      <c r="CD122" s="838"/>
      <c r="CE122" s="838"/>
      <c r="CF122" s="741"/>
      <c r="CG122" s="742"/>
      <c r="CH122" s="742"/>
      <c r="CI122" s="742"/>
      <c r="CJ122" s="839"/>
      <c r="CK122" s="849"/>
      <c r="CL122" s="810"/>
      <c r="CM122" s="810"/>
      <c r="CN122" s="810"/>
      <c r="CO122" s="811"/>
      <c r="CP122" s="826" t="s">
        <v>379</v>
      </c>
      <c r="CQ122" s="827"/>
      <c r="CR122" s="827"/>
      <c r="CS122" s="827"/>
      <c r="CT122" s="827"/>
      <c r="CU122" s="827"/>
      <c r="CV122" s="827"/>
      <c r="CW122" s="827"/>
      <c r="CX122" s="827"/>
      <c r="CY122" s="827"/>
      <c r="CZ122" s="827"/>
      <c r="DA122" s="827"/>
      <c r="DB122" s="827"/>
      <c r="DC122" s="827"/>
      <c r="DD122" s="827"/>
      <c r="DE122" s="827"/>
      <c r="DF122" s="828"/>
      <c r="DG122" s="768">
        <v>1209443</v>
      </c>
      <c r="DH122" s="769"/>
      <c r="DI122" s="769"/>
      <c r="DJ122" s="769"/>
      <c r="DK122" s="769"/>
      <c r="DL122" s="769">
        <v>1008909</v>
      </c>
      <c r="DM122" s="769"/>
      <c r="DN122" s="769"/>
      <c r="DO122" s="769"/>
      <c r="DP122" s="769"/>
      <c r="DQ122" s="769">
        <v>1008361</v>
      </c>
      <c r="DR122" s="769"/>
      <c r="DS122" s="769"/>
      <c r="DT122" s="769"/>
      <c r="DU122" s="769"/>
      <c r="DV122" s="821">
        <v>2.1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89.5</v>
      </c>
      <c r="BR123" s="830"/>
      <c r="BS123" s="830"/>
      <c r="BT123" s="830"/>
      <c r="BU123" s="830"/>
      <c r="BV123" s="830">
        <v>82</v>
      </c>
      <c r="BW123" s="830"/>
      <c r="BX123" s="830"/>
      <c r="BY123" s="830"/>
      <c r="BZ123" s="830"/>
      <c r="CA123" s="830">
        <v>78.400000000000006</v>
      </c>
      <c r="CB123" s="830"/>
      <c r="CC123" s="830"/>
      <c r="CD123" s="830"/>
      <c r="CE123" s="830"/>
      <c r="CF123" s="728"/>
      <c r="CG123" s="729"/>
      <c r="CH123" s="729"/>
      <c r="CI123" s="729"/>
      <c r="CJ123" s="831"/>
      <c r="CK123" s="849"/>
      <c r="CL123" s="810"/>
      <c r="CM123" s="810"/>
      <c r="CN123" s="810"/>
      <c r="CO123" s="811"/>
      <c r="CP123" s="826" t="s">
        <v>440</v>
      </c>
      <c r="CQ123" s="827"/>
      <c r="CR123" s="827"/>
      <c r="CS123" s="827"/>
      <c r="CT123" s="827"/>
      <c r="CU123" s="827"/>
      <c r="CV123" s="827"/>
      <c r="CW123" s="827"/>
      <c r="CX123" s="827"/>
      <c r="CY123" s="827"/>
      <c r="CZ123" s="827"/>
      <c r="DA123" s="827"/>
      <c r="DB123" s="827"/>
      <c r="DC123" s="827"/>
      <c r="DD123" s="827"/>
      <c r="DE123" s="827"/>
      <c r="DF123" s="828"/>
      <c r="DG123" s="781" t="s">
        <v>441</v>
      </c>
      <c r="DH123" s="782"/>
      <c r="DI123" s="782"/>
      <c r="DJ123" s="782"/>
      <c r="DK123" s="783"/>
      <c r="DL123" s="784" t="s">
        <v>441</v>
      </c>
      <c r="DM123" s="782"/>
      <c r="DN123" s="782"/>
      <c r="DO123" s="782"/>
      <c r="DP123" s="783"/>
      <c r="DQ123" s="784" t="s">
        <v>441</v>
      </c>
      <c r="DR123" s="782"/>
      <c r="DS123" s="782"/>
      <c r="DT123" s="782"/>
      <c r="DU123" s="783"/>
      <c r="DV123" s="752" t="s">
        <v>441</v>
      </c>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441</v>
      </c>
      <c r="AB124" s="782"/>
      <c r="AC124" s="782"/>
      <c r="AD124" s="782"/>
      <c r="AE124" s="783"/>
      <c r="AF124" s="784" t="s">
        <v>441</v>
      </c>
      <c r="AG124" s="782"/>
      <c r="AH124" s="782"/>
      <c r="AI124" s="782"/>
      <c r="AJ124" s="783"/>
      <c r="AK124" s="784" t="s">
        <v>441</v>
      </c>
      <c r="AL124" s="782"/>
      <c r="AM124" s="782"/>
      <c r="AN124" s="782"/>
      <c r="AO124" s="783"/>
      <c r="AP124" s="752" t="s">
        <v>441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441</v>
      </c>
      <c r="DH124" s="715"/>
      <c r="DI124" s="715"/>
      <c r="DJ124" s="715"/>
      <c r="DK124" s="716"/>
      <c r="DL124" s="717" t="s">
        <v>441</v>
      </c>
      <c r="DM124" s="715"/>
      <c r="DN124" s="715"/>
      <c r="DO124" s="715"/>
      <c r="DP124" s="716"/>
      <c r="DQ124" s="717" t="s">
        <v>441</v>
      </c>
      <c r="DR124" s="715"/>
      <c r="DS124" s="715"/>
      <c r="DT124" s="715"/>
      <c r="DU124" s="716"/>
      <c r="DV124" s="805" t="s">
        <v>441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441</v>
      </c>
      <c r="AB125" s="782"/>
      <c r="AC125" s="782"/>
      <c r="AD125" s="782"/>
      <c r="AE125" s="783"/>
      <c r="AF125" s="784" t="s">
        <v>441</v>
      </c>
      <c r="AG125" s="782"/>
      <c r="AH125" s="782"/>
      <c r="AI125" s="782"/>
      <c r="AJ125" s="783"/>
      <c r="AK125" s="784" t="s">
        <v>441</v>
      </c>
      <c r="AL125" s="782"/>
      <c r="AM125" s="782"/>
      <c r="AN125" s="782"/>
      <c r="AO125" s="783"/>
      <c r="AP125" s="752" t="s">
        <v>441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441</v>
      </c>
      <c r="DH125" s="798"/>
      <c r="DI125" s="798"/>
      <c r="DJ125" s="798"/>
      <c r="DK125" s="798"/>
      <c r="DL125" s="798" t="s">
        <v>441</v>
      </c>
      <c r="DM125" s="798"/>
      <c r="DN125" s="798"/>
      <c r="DO125" s="798"/>
      <c r="DP125" s="798"/>
      <c r="DQ125" s="798" t="s">
        <v>441</v>
      </c>
      <c r="DR125" s="798"/>
      <c r="DS125" s="798"/>
      <c r="DT125" s="798"/>
      <c r="DU125" s="798"/>
      <c r="DV125" s="799" t="s">
        <v>441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2050</v>
      </c>
      <c r="AB126" s="782"/>
      <c r="AC126" s="782"/>
      <c r="AD126" s="782"/>
      <c r="AE126" s="783"/>
      <c r="AF126" s="784">
        <v>2050</v>
      </c>
      <c r="AG126" s="782"/>
      <c r="AH126" s="782"/>
      <c r="AI126" s="782"/>
      <c r="AJ126" s="783"/>
      <c r="AK126" s="784">
        <v>2050</v>
      </c>
      <c r="AL126" s="782"/>
      <c r="AM126" s="782"/>
      <c r="AN126" s="782"/>
      <c r="AO126" s="783"/>
      <c r="AP126" s="752">
        <v>0</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v>18815871</v>
      </c>
      <c r="DH126" s="769"/>
      <c r="DI126" s="769"/>
      <c r="DJ126" s="769"/>
      <c r="DK126" s="769"/>
      <c r="DL126" s="769">
        <v>17445563</v>
      </c>
      <c r="DM126" s="769"/>
      <c r="DN126" s="769"/>
      <c r="DO126" s="769"/>
      <c r="DP126" s="769"/>
      <c r="DQ126" s="769">
        <v>15796271</v>
      </c>
      <c r="DR126" s="769"/>
      <c r="DS126" s="769"/>
      <c r="DT126" s="769"/>
      <c r="DU126" s="769"/>
      <c r="DV126" s="821">
        <v>32.700000000000003</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441</v>
      </c>
      <c r="AB127" s="782"/>
      <c r="AC127" s="782"/>
      <c r="AD127" s="782"/>
      <c r="AE127" s="783"/>
      <c r="AF127" s="784" t="s">
        <v>441</v>
      </c>
      <c r="AG127" s="782"/>
      <c r="AH127" s="782"/>
      <c r="AI127" s="782"/>
      <c r="AJ127" s="783"/>
      <c r="AK127" s="784" t="s">
        <v>441</v>
      </c>
      <c r="AL127" s="782"/>
      <c r="AM127" s="782"/>
      <c r="AN127" s="782"/>
      <c r="AO127" s="783"/>
      <c r="AP127" s="752" t="s">
        <v>441</v>
      </c>
      <c r="AQ127" s="753"/>
      <c r="AR127" s="753"/>
      <c r="AS127" s="753"/>
      <c r="AT127" s="754"/>
      <c r="AU127" s="233"/>
      <c r="AV127" s="233"/>
      <c r="AW127" s="233"/>
      <c r="AX127" s="755" t="s">
        <v>451</v>
      </c>
      <c r="AY127" s="756"/>
      <c r="AZ127" s="756"/>
      <c r="BA127" s="756"/>
      <c r="BB127" s="756"/>
      <c r="BC127" s="756"/>
      <c r="BD127" s="756"/>
      <c r="BE127" s="757"/>
      <c r="BF127" s="758" t="s">
        <v>441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4969</v>
      </c>
      <c r="DH127" s="818"/>
      <c r="DI127" s="818"/>
      <c r="DJ127" s="818"/>
      <c r="DK127" s="818"/>
      <c r="DL127" s="818">
        <v>2424</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3065474</v>
      </c>
      <c r="AB128" s="722"/>
      <c r="AC128" s="722"/>
      <c r="AD128" s="722"/>
      <c r="AE128" s="723"/>
      <c r="AF128" s="724">
        <v>2940940</v>
      </c>
      <c r="AG128" s="722"/>
      <c r="AH128" s="722"/>
      <c r="AI128" s="722"/>
      <c r="AJ128" s="723"/>
      <c r="AK128" s="724">
        <v>3142432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53219246</v>
      </c>
      <c r="AB129" s="782"/>
      <c r="AC129" s="782"/>
      <c r="AD129" s="782"/>
      <c r="AE129" s="783"/>
      <c r="AF129" s="784">
        <v>53719842</v>
      </c>
      <c r="AG129" s="782"/>
      <c r="AH129" s="782"/>
      <c r="AI129" s="782"/>
      <c r="AJ129" s="783"/>
      <c r="AK129" s="784">
        <v>54910949</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6436735</v>
      </c>
      <c r="AB130" s="782"/>
      <c r="AC130" s="782"/>
      <c r="AD130" s="782"/>
      <c r="AE130" s="783"/>
      <c r="AF130" s="784">
        <v>6527634</v>
      </c>
      <c r="AG130" s="782"/>
      <c r="AH130" s="782"/>
      <c r="AI130" s="782"/>
      <c r="AJ130" s="783"/>
      <c r="AK130" s="784">
        <v>6642526</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78.400000000000006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46782511</v>
      </c>
      <c r="AB131" s="715"/>
      <c r="AC131" s="715"/>
      <c r="AD131" s="715"/>
      <c r="AE131" s="716"/>
      <c r="AF131" s="717">
        <v>47192208</v>
      </c>
      <c r="AG131" s="715"/>
      <c r="AH131" s="715"/>
      <c r="AI131" s="715"/>
      <c r="AJ131" s="716"/>
      <c r="AK131" s="717">
        <v>48268423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7.7182411179999999</v>
      </c>
      <c r="AB132" s="738"/>
      <c r="AC132" s="738"/>
      <c r="AD132" s="738"/>
      <c r="AE132" s="739"/>
      <c r="AF132" s="740">
        <v>8.8872150249999997</v>
      </c>
      <c r="AG132" s="738"/>
      <c r="AH132" s="738"/>
      <c r="AI132" s="738"/>
      <c r="AJ132" s="739"/>
      <c r="AK132" s="740">
        <v>7.6152664029999997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7.8</v>
      </c>
      <c r="AB133" s="747"/>
      <c r="AC133" s="747"/>
      <c r="AD133" s="747"/>
      <c r="AE133" s="748"/>
      <c r="AF133" s="746">
        <v>8.1999999999999993</v>
      </c>
      <c r="AG133" s="747"/>
      <c r="AH133" s="747"/>
      <c r="AI133" s="747"/>
      <c r="AJ133" s="748"/>
      <c r="AK133" s="746">
        <v>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13079692</v>
      </c>
      <c r="L9" s="264">
        <v>42212</v>
      </c>
      <c r="M9" s="265">
        <v>55535</v>
      </c>
      <c r="N9" s="266">
        <v>-24</v>
      </c>
    </row>
    <row r="10" spans="1:16">
      <c r="A10" s="248"/>
      <c r="B10" s="244"/>
      <c r="C10" s="244"/>
      <c r="D10" s="244"/>
      <c r="E10" s="244"/>
      <c r="F10" s="244"/>
      <c r="G10" s="1131" t="s">
        <v>473</v>
      </c>
      <c r="H10" s="1132"/>
      <c r="I10" s="1132"/>
      <c r="J10" s="1133"/>
      <c r="K10" s="267">
        <v>889382</v>
      </c>
      <c r="L10" s="268">
        <v>2870</v>
      </c>
      <c r="M10" s="269">
        <v>3368</v>
      </c>
      <c r="N10" s="270">
        <v>-14.8</v>
      </c>
    </row>
    <row r="11" spans="1:16" ht="13.5" customHeight="1">
      <c r="A11" s="248"/>
      <c r="B11" s="244"/>
      <c r="C11" s="244"/>
      <c r="D11" s="244"/>
      <c r="E11" s="244"/>
      <c r="F11" s="244"/>
      <c r="G11" s="1131" t="s">
        <v>474</v>
      </c>
      <c r="H11" s="1132"/>
      <c r="I11" s="1132"/>
      <c r="J11" s="1133"/>
      <c r="K11" s="267">
        <v>76314</v>
      </c>
      <c r="L11" s="268">
        <v>246</v>
      </c>
      <c r="M11" s="269">
        <v>1911</v>
      </c>
      <c r="N11" s="270">
        <v>-87.1</v>
      </c>
    </row>
    <row r="12" spans="1:16" ht="13.5" customHeight="1">
      <c r="A12" s="248"/>
      <c r="B12" s="244"/>
      <c r="C12" s="244"/>
      <c r="D12" s="244"/>
      <c r="E12" s="244"/>
      <c r="F12" s="244"/>
      <c r="G12" s="1131" t="s">
        <v>475</v>
      </c>
      <c r="H12" s="1132"/>
      <c r="I12" s="1132"/>
      <c r="J12" s="1133"/>
      <c r="K12" s="267">
        <v>384541</v>
      </c>
      <c r="L12" s="268">
        <v>1241</v>
      </c>
      <c r="M12" s="269">
        <v>1237</v>
      </c>
      <c r="N12" s="270">
        <v>0.3</v>
      </c>
    </row>
    <row r="13" spans="1:16" ht="13.5" customHeight="1">
      <c r="A13" s="248"/>
      <c r="B13" s="244"/>
      <c r="C13" s="244"/>
      <c r="D13" s="244"/>
      <c r="E13" s="244"/>
      <c r="F13" s="244"/>
      <c r="G13" s="1131" t="s">
        <v>476</v>
      </c>
      <c r="H13" s="1132"/>
      <c r="I13" s="1132"/>
      <c r="J13" s="1133"/>
      <c r="K13" s="267" t="s">
        <v>477</v>
      </c>
      <c r="L13" s="268" t="s">
        <v>477</v>
      </c>
      <c r="M13" s="269">
        <v>28</v>
      </c>
      <c r="N13" s="270" t="s">
        <v>477</v>
      </c>
    </row>
    <row r="14" spans="1:16" ht="13.5" customHeight="1">
      <c r="A14" s="248"/>
      <c r="B14" s="244"/>
      <c r="C14" s="244"/>
      <c r="D14" s="244"/>
      <c r="E14" s="244"/>
      <c r="F14" s="244"/>
      <c r="G14" s="1131" t="s">
        <v>478</v>
      </c>
      <c r="H14" s="1132"/>
      <c r="I14" s="1132"/>
      <c r="J14" s="1133"/>
      <c r="K14" s="267">
        <v>342233</v>
      </c>
      <c r="L14" s="268">
        <v>1104</v>
      </c>
      <c r="M14" s="269">
        <v>1900</v>
      </c>
      <c r="N14" s="270">
        <v>-41.9</v>
      </c>
    </row>
    <row r="15" spans="1:16" ht="13.5" customHeight="1">
      <c r="A15" s="248"/>
      <c r="B15" s="244"/>
      <c r="C15" s="244"/>
      <c r="D15" s="244"/>
      <c r="E15" s="244"/>
      <c r="F15" s="244"/>
      <c r="G15" s="1131" t="s">
        <v>479</v>
      </c>
      <c r="H15" s="1132"/>
      <c r="I15" s="1132"/>
      <c r="J15" s="1133"/>
      <c r="K15" s="267">
        <v>531362</v>
      </c>
      <c r="L15" s="268">
        <v>1715</v>
      </c>
      <c r="M15" s="269">
        <v>1089</v>
      </c>
      <c r="N15" s="270">
        <v>57.5</v>
      </c>
    </row>
    <row r="16" spans="1:16">
      <c r="A16" s="248"/>
      <c r="B16" s="244"/>
      <c r="C16" s="244"/>
      <c r="D16" s="244"/>
      <c r="E16" s="244"/>
      <c r="F16" s="244"/>
      <c r="G16" s="1134" t="s">
        <v>480</v>
      </c>
      <c r="H16" s="1135"/>
      <c r="I16" s="1135"/>
      <c r="J16" s="1136"/>
      <c r="K16" s="268">
        <v>-1282324</v>
      </c>
      <c r="L16" s="268">
        <v>-4138</v>
      </c>
      <c r="M16" s="269">
        <v>-5815</v>
      </c>
      <c r="N16" s="270">
        <v>-28.8</v>
      </c>
    </row>
    <row r="17" spans="1:16">
      <c r="A17" s="248"/>
      <c r="B17" s="244"/>
      <c r="C17" s="244"/>
      <c r="D17" s="244"/>
      <c r="E17" s="244"/>
      <c r="F17" s="244"/>
      <c r="G17" s="1134" t="s">
        <v>170</v>
      </c>
      <c r="H17" s="1135"/>
      <c r="I17" s="1135"/>
      <c r="J17" s="1136"/>
      <c r="K17" s="268">
        <v>14021200</v>
      </c>
      <c r="L17" s="268">
        <v>45251</v>
      </c>
      <c r="M17" s="269">
        <v>59252</v>
      </c>
      <c r="N17" s="270">
        <v>-23.6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5.45</v>
      </c>
      <c r="L21" s="281">
        <v>6.1</v>
      </c>
      <c r="M21" s="282">
        <v>-0.65</v>
      </c>
      <c r="N21" s="249"/>
      <c r="O21" s="283"/>
      <c r="P21" s="279"/>
    </row>
    <row r="22" spans="1:16" s="284" customFormat="1">
      <c r="A22" s="279"/>
      <c r="B22" s="249"/>
      <c r="C22" s="249"/>
      <c r="D22" s="249"/>
      <c r="E22" s="249"/>
      <c r="F22" s="249"/>
      <c r="G22" s="1128" t="s">
        <v>486</v>
      </c>
      <c r="H22" s="1129"/>
      <c r="I22" s="1129"/>
      <c r="J22" s="1130"/>
      <c r="K22" s="285">
        <v>101</v>
      </c>
      <c r="L22" s="286">
        <v>99.9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9870739</v>
      </c>
      <c r="L32" s="294">
        <v>31856</v>
      </c>
      <c r="M32" s="295">
        <v>34486</v>
      </c>
      <c r="N32" s="296">
        <v>-7.6</v>
      </c>
    </row>
    <row r="33" spans="1:16" ht="13.5" customHeight="1">
      <c r="A33" s="248"/>
      <c r="B33" s="244"/>
      <c r="C33" s="244"/>
      <c r="D33" s="244"/>
      <c r="E33" s="244"/>
      <c r="F33" s="244"/>
      <c r="G33" s="1119" t="s">
        <v>491</v>
      </c>
      <c r="H33" s="1120"/>
      <c r="I33" s="1120"/>
      <c r="J33" s="1121"/>
      <c r="K33" s="294" t="s">
        <v>477</v>
      </c>
      <c r="L33" s="294" t="s">
        <v>477</v>
      </c>
      <c r="M33" s="295">
        <v>2</v>
      </c>
      <c r="N33" s="296" t="s">
        <v>477</v>
      </c>
    </row>
    <row r="34" spans="1:16" ht="27" customHeight="1">
      <c r="A34" s="248"/>
      <c r="B34" s="244"/>
      <c r="C34" s="244"/>
      <c r="D34" s="244"/>
      <c r="E34" s="244"/>
      <c r="F34" s="244"/>
      <c r="G34" s="1119" t="s">
        <v>492</v>
      </c>
      <c r="H34" s="1120"/>
      <c r="I34" s="1120"/>
      <c r="J34" s="1121"/>
      <c r="K34" s="294" t="s">
        <v>477</v>
      </c>
      <c r="L34" s="294" t="s">
        <v>477</v>
      </c>
      <c r="M34" s="295">
        <v>70</v>
      </c>
      <c r="N34" s="296" t="s">
        <v>477</v>
      </c>
    </row>
    <row r="35" spans="1:16" ht="27" customHeight="1">
      <c r="A35" s="248"/>
      <c r="B35" s="244"/>
      <c r="C35" s="244"/>
      <c r="D35" s="244"/>
      <c r="E35" s="244"/>
      <c r="F35" s="244"/>
      <c r="G35" s="1119" t="s">
        <v>493</v>
      </c>
      <c r="H35" s="1120"/>
      <c r="I35" s="1120"/>
      <c r="J35" s="1121"/>
      <c r="K35" s="294">
        <v>3517470</v>
      </c>
      <c r="L35" s="294">
        <v>11352</v>
      </c>
      <c r="M35" s="295">
        <v>11940</v>
      </c>
      <c r="N35" s="296">
        <v>-4.9000000000000004</v>
      </c>
    </row>
    <row r="36" spans="1:16" ht="27" customHeight="1">
      <c r="A36" s="248"/>
      <c r="B36" s="244"/>
      <c r="C36" s="244"/>
      <c r="D36" s="244"/>
      <c r="E36" s="244"/>
      <c r="F36" s="244"/>
      <c r="G36" s="1119" t="s">
        <v>494</v>
      </c>
      <c r="H36" s="1120"/>
      <c r="I36" s="1120"/>
      <c r="J36" s="1121"/>
      <c r="K36" s="294">
        <v>4790</v>
      </c>
      <c r="L36" s="294">
        <v>15</v>
      </c>
      <c r="M36" s="295">
        <v>512</v>
      </c>
      <c r="N36" s="296">
        <v>-97.1</v>
      </c>
    </row>
    <row r="37" spans="1:16" ht="13.5" customHeight="1">
      <c r="A37" s="248"/>
      <c r="B37" s="244"/>
      <c r="C37" s="244"/>
      <c r="D37" s="244"/>
      <c r="E37" s="244"/>
      <c r="F37" s="244"/>
      <c r="G37" s="1119" t="s">
        <v>495</v>
      </c>
      <c r="H37" s="1120"/>
      <c r="I37" s="1120"/>
      <c r="J37" s="1121"/>
      <c r="K37" s="294">
        <v>67728</v>
      </c>
      <c r="L37" s="294">
        <v>219</v>
      </c>
      <c r="M37" s="295">
        <v>1781</v>
      </c>
      <c r="N37" s="296">
        <v>-87.7</v>
      </c>
    </row>
    <row r="38" spans="1:16" ht="27" customHeight="1">
      <c r="A38" s="248"/>
      <c r="B38" s="244"/>
      <c r="C38" s="244"/>
      <c r="D38" s="244"/>
      <c r="E38" s="244"/>
      <c r="F38" s="244"/>
      <c r="G38" s="1122" t="s">
        <v>496</v>
      </c>
      <c r="H38" s="1123"/>
      <c r="I38" s="1123"/>
      <c r="J38" s="1124"/>
      <c r="K38" s="297" t="s">
        <v>477</v>
      </c>
      <c r="L38" s="297" t="s">
        <v>477</v>
      </c>
      <c r="M38" s="298">
        <v>5</v>
      </c>
      <c r="N38" s="299" t="s">
        <v>477</v>
      </c>
      <c r="O38" s="293"/>
    </row>
    <row r="39" spans="1:16">
      <c r="A39" s="248"/>
      <c r="B39" s="244"/>
      <c r="C39" s="244"/>
      <c r="D39" s="244"/>
      <c r="E39" s="244"/>
      <c r="F39" s="244"/>
      <c r="G39" s="1122" t="s">
        <v>497</v>
      </c>
      <c r="H39" s="1123"/>
      <c r="I39" s="1123"/>
      <c r="J39" s="1124"/>
      <c r="K39" s="300">
        <v>-3142432</v>
      </c>
      <c r="L39" s="300">
        <v>-10142</v>
      </c>
      <c r="M39" s="301">
        <v>-8044</v>
      </c>
      <c r="N39" s="302">
        <v>26.1</v>
      </c>
      <c r="O39" s="293"/>
    </row>
    <row r="40" spans="1:16" ht="27" customHeight="1">
      <c r="A40" s="248"/>
      <c r="B40" s="244"/>
      <c r="C40" s="244"/>
      <c r="D40" s="244"/>
      <c r="E40" s="244"/>
      <c r="F40" s="244"/>
      <c r="G40" s="1119" t="s">
        <v>498</v>
      </c>
      <c r="H40" s="1120"/>
      <c r="I40" s="1120"/>
      <c r="J40" s="1121"/>
      <c r="K40" s="300">
        <v>-6642526</v>
      </c>
      <c r="L40" s="300">
        <v>-21438</v>
      </c>
      <c r="M40" s="301">
        <v>-28362</v>
      </c>
      <c r="N40" s="302">
        <v>-24.4</v>
      </c>
      <c r="O40" s="293"/>
    </row>
    <row r="41" spans="1:16">
      <c r="A41" s="248"/>
      <c r="B41" s="244"/>
      <c r="C41" s="244"/>
      <c r="D41" s="244"/>
      <c r="E41" s="244"/>
      <c r="F41" s="244"/>
      <c r="G41" s="1125" t="s">
        <v>280</v>
      </c>
      <c r="H41" s="1126"/>
      <c r="I41" s="1126"/>
      <c r="J41" s="1127"/>
      <c r="K41" s="294">
        <v>3675769</v>
      </c>
      <c r="L41" s="300">
        <v>11863</v>
      </c>
      <c r="M41" s="301">
        <v>12390</v>
      </c>
      <c r="N41" s="302">
        <v>-4.3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10330450</v>
      </c>
      <c r="J51" s="320">
        <v>34290</v>
      </c>
      <c r="K51" s="321">
        <v>-1.1000000000000001</v>
      </c>
      <c r="L51" s="322">
        <v>42247</v>
      </c>
      <c r="M51" s="323">
        <v>7.8</v>
      </c>
      <c r="N51" s="324">
        <v>-8.9</v>
      </c>
    </row>
    <row r="52" spans="1:14">
      <c r="A52" s="248"/>
      <c r="B52" s="244"/>
      <c r="C52" s="244"/>
      <c r="D52" s="244"/>
      <c r="E52" s="244"/>
      <c r="F52" s="244"/>
      <c r="G52" s="325"/>
      <c r="H52" s="326" t="s">
        <v>509</v>
      </c>
      <c r="I52" s="327">
        <v>7608081</v>
      </c>
      <c r="J52" s="328">
        <v>25254</v>
      </c>
      <c r="K52" s="329">
        <v>-8.6</v>
      </c>
      <c r="L52" s="330">
        <v>25497</v>
      </c>
      <c r="M52" s="331">
        <v>3.7</v>
      </c>
      <c r="N52" s="332">
        <v>-12.3</v>
      </c>
    </row>
    <row r="53" spans="1:14">
      <c r="A53" s="248"/>
      <c r="B53" s="244"/>
      <c r="C53" s="244"/>
      <c r="D53" s="244"/>
      <c r="E53" s="244"/>
      <c r="F53" s="244"/>
      <c r="G53" s="310" t="s">
        <v>510</v>
      </c>
      <c r="H53" s="311"/>
      <c r="I53" s="319">
        <v>7916496</v>
      </c>
      <c r="J53" s="320">
        <v>26233</v>
      </c>
      <c r="K53" s="321">
        <v>-23.5</v>
      </c>
      <c r="L53" s="322">
        <v>41739</v>
      </c>
      <c r="M53" s="323">
        <v>-1.2</v>
      </c>
      <c r="N53" s="324">
        <v>-22.3</v>
      </c>
    </row>
    <row r="54" spans="1:14">
      <c r="A54" s="248"/>
      <c r="B54" s="244"/>
      <c r="C54" s="244"/>
      <c r="D54" s="244"/>
      <c r="E54" s="244"/>
      <c r="F54" s="244"/>
      <c r="G54" s="325"/>
      <c r="H54" s="326" t="s">
        <v>509</v>
      </c>
      <c r="I54" s="327">
        <v>4471441</v>
      </c>
      <c r="J54" s="328">
        <v>14817</v>
      </c>
      <c r="K54" s="329">
        <v>-41.3</v>
      </c>
      <c r="L54" s="330">
        <v>24625</v>
      </c>
      <c r="M54" s="331">
        <v>-3.4</v>
      </c>
      <c r="N54" s="332">
        <v>-37.9</v>
      </c>
    </row>
    <row r="55" spans="1:14">
      <c r="A55" s="248"/>
      <c r="B55" s="244"/>
      <c r="C55" s="244"/>
      <c r="D55" s="244"/>
      <c r="E55" s="244"/>
      <c r="F55" s="244"/>
      <c r="G55" s="310" t="s">
        <v>511</v>
      </c>
      <c r="H55" s="311"/>
      <c r="I55" s="319">
        <v>8622957</v>
      </c>
      <c r="J55" s="320">
        <v>28487</v>
      </c>
      <c r="K55" s="321">
        <v>8.6</v>
      </c>
      <c r="L55" s="322">
        <v>36765</v>
      </c>
      <c r="M55" s="323">
        <v>-11.9</v>
      </c>
      <c r="N55" s="324">
        <v>20.5</v>
      </c>
    </row>
    <row r="56" spans="1:14">
      <c r="A56" s="248"/>
      <c r="B56" s="244"/>
      <c r="C56" s="244"/>
      <c r="D56" s="244"/>
      <c r="E56" s="244"/>
      <c r="F56" s="244"/>
      <c r="G56" s="325"/>
      <c r="H56" s="326" t="s">
        <v>509</v>
      </c>
      <c r="I56" s="327">
        <v>7032712</v>
      </c>
      <c r="J56" s="328">
        <v>23234</v>
      </c>
      <c r="K56" s="329">
        <v>56.8</v>
      </c>
      <c r="L56" s="330">
        <v>20975</v>
      </c>
      <c r="M56" s="331">
        <v>-14.8</v>
      </c>
      <c r="N56" s="332">
        <v>71.599999999999994</v>
      </c>
    </row>
    <row r="57" spans="1:14">
      <c r="A57" s="248"/>
      <c r="B57" s="244"/>
      <c r="C57" s="244"/>
      <c r="D57" s="244"/>
      <c r="E57" s="244"/>
      <c r="F57" s="244"/>
      <c r="G57" s="310" t="s">
        <v>512</v>
      </c>
      <c r="H57" s="311"/>
      <c r="I57" s="319">
        <v>9206931</v>
      </c>
      <c r="J57" s="320">
        <v>29784</v>
      </c>
      <c r="K57" s="321">
        <v>4.5999999999999996</v>
      </c>
      <c r="L57" s="322">
        <v>39052</v>
      </c>
      <c r="M57" s="323">
        <v>6.2</v>
      </c>
      <c r="N57" s="324">
        <v>-1.6</v>
      </c>
    </row>
    <row r="58" spans="1:14">
      <c r="A58" s="248"/>
      <c r="B58" s="244"/>
      <c r="C58" s="244"/>
      <c r="D58" s="244"/>
      <c r="E58" s="244"/>
      <c r="F58" s="244"/>
      <c r="G58" s="325"/>
      <c r="H58" s="326" t="s">
        <v>509</v>
      </c>
      <c r="I58" s="327">
        <v>6428203</v>
      </c>
      <c r="J58" s="328">
        <v>20795</v>
      </c>
      <c r="K58" s="329">
        <v>-10.5</v>
      </c>
      <c r="L58" s="330">
        <v>21186</v>
      </c>
      <c r="M58" s="331">
        <v>1</v>
      </c>
      <c r="N58" s="332">
        <v>-11.5</v>
      </c>
    </row>
    <row r="59" spans="1:14">
      <c r="A59" s="248"/>
      <c r="B59" s="244"/>
      <c r="C59" s="244"/>
      <c r="D59" s="244"/>
      <c r="E59" s="244"/>
      <c r="F59" s="244"/>
      <c r="G59" s="310" t="s">
        <v>513</v>
      </c>
      <c r="H59" s="311"/>
      <c r="I59" s="319">
        <v>13761802</v>
      </c>
      <c r="J59" s="320">
        <v>44414</v>
      </c>
      <c r="K59" s="321">
        <v>49.1</v>
      </c>
      <c r="L59" s="322">
        <v>41235</v>
      </c>
      <c r="M59" s="323">
        <v>5.6</v>
      </c>
      <c r="N59" s="324">
        <v>43.5</v>
      </c>
    </row>
    <row r="60" spans="1:14">
      <c r="A60" s="248"/>
      <c r="B60" s="244"/>
      <c r="C60" s="244"/>
      <c r="D60" s="244"/>
      <c r="E60" s="244"/>
      <c r="F60" s="244"/>
      <c r="G60" s="325"/>
      <c r="H60" s="326" t="s">
        <v>509</v>
      </c>
      <c r="I60" s="333">
        <v>9337567</v>
      </c>
      <c r="J60" s="328">
        <v>30135</v>
      </c>
      <c r="K60" s="329">
        <v>44.9</v>
      </c>
      <c r="L60" s="330">
        <v>22086</v>
      </c>
      <c r="M60" s="331">
        <v>4.2</v>
      </c>
      <c r="N60" s="332">
        <v>40.700000000000003</v>
      </c>
    </row>
    <row r="61" spans="1:14">
      <c r="A61" s="248"/>
      <c r="B61" s="244"/>
      <c r="C61" s="244"/>
      <c r="D61" s="244"/>
      <c r="E61" s="244"/>
      <c r="F61" s="244"/>
      <c r="G61" s="310" t="s">
        <v>514</v>
      </c>
      <c r="H61" s="334"/>
      <c r="I61" s="335">
        <v>9967727</v>
      </c>
      <c r="J61" s="336">
        <v>32642</v>
      </c>
      <c r="K61" s="337">
        <v>7.5</v>
      </c>
      <c r="L61" s="338">
        <v>40208</v>
      </c>
      <c r="M61" s="339">
        <v>1.3</v>
      </c>
      <c r="N61" s="324">
        <v>6.2</v>
      </c>
    </row>
    <row r="62" spans="1:14">
      <c r="A62" s="248"/>
      <c r="B62" s="244"/>
      <c r="C62" s="244"/>
      <c r="D62" s="244"/>
      <c r="E62" s="244"/>
      <c r="F62" s="244"/>
      <c r="G62" s="325"/>
      <c r="H62" s="326" t="s">
        <v>509</v>
      </c>
      <c r="I62" s="327">
        <v>6975601</v>
      </c>
      <c r="J62" s="328">
        <v>22847</v>
      </c>
      <c r="K62" s="329">
        <v>8.3000000000000007</v>
      </c>
      <c r="L62" s="330">
        <v>22874</v>
      </c>
      <c r="M62" s="331">
        <v>-1.9</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5.0999999999999996</v>
      </c>
      <c r="G47" s="12">
        <v>7.08</v>
      </c>
      <c r="H47" s="12">
        <v>9.83</v>
      </c>
      <c r="I47" s="12">
        <v>9.4</v>
      </c>
      <c r="J47" s="13">
        <v>9.36</v>
      </c>
    </row>
    <row r="48" spans="2:10" ht="57.75" customHeight="1">
      <c r="B48" s="14"/>
      <c r="C48" s="1139" t="s">
        <v>4</v>
      </c>
      <c r="D48" s="1139"/>
      <c r="E48" s="1140"/>
      <c r="F48" s="15">
        <v>3.63</v>
      </c>
      <c r="G48" s="16">
        <v>5.91</v>
      </c>
      <c r="H48" s="16">
        <v>5.38</v>
      </c>
      <c r="I48" s="16">
        <v>4.13</v>
      </c>
      <c r="J48" s="17">
        <v>5.6</v>
      </c>
    </row>
    <row r="49" spans="2:10" ht="57.75" customHeight="1" thickBot="1">
      <c r="B49" s="18"/>
      <c r="C49" s="1141" t="s">
        <v>5</v>
      </c>
      <c r="D49" s="1141"/>
      <c r="E49" s="1142"/>
      <c r="F49" s="19">
        <v>0.98</v>
      </c>
      <c r="G49" s="20">
        <v>3.98</v>
      </c>
      <c r="H49" s="20">
        <v>2.56</v>
      </c>
      <c r="I49" s="20" t="s">
        <v>521</v>
      </c>
      <c r="J49" s="21">
        <v>1.72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t="s">
        <v>523</v>
      </c>
      <c r="G34" s="33" t="s">
        <v>524</v>
      </c>
      <c r="H34" s="33" t="s">
        <v>525</v>
      </c>
      <c r="I34" s="33" t="s">
        <v>526</v>
      </c>
      <c r="J34" s="34" t="s">
        <v>527</v>
      </c>
      <c r="K34" s="22"/>
      <c r="L34" s="22"/>
      <c r="M34" s="22"/>
      <c r="N34" s="22"/>
      <c r="O34" s="22"/>
      <c r="P34" s="22"/>
    </row>
    <row r="35" spans="1:16" ht="39" customHeight="1">
      <c r="A35" s="22"/>
      <c r="B35" s="35"/>
      <c r="C35" s="1143" t="s">
        <v>528</v>
      </c>
      <c r="D35" s="1144"/>
      <c r="E35" s="1145"/>
      <c r="F35" s="36">
        <v>9.61</v>
      </c>
      <c r="G35" s="37">
        <v>10.199999999999999</v>
      </c>
      <c r="H35" s="37">
        <v>10.84</v>
      </c>
      <c r="I35" s="37">
        <v>12.9</v>
      </c>
      <c r="J35" s="38">
        <v>12.75</v>
      </c>
      <c r="K35" s="22"/>
      <c r="L35" s="22"/>
      <c r="M35" s="22"/>
      <c r="N35" s="22"/>
      <c r="O35" s="22"/>
      <c r="P35" s="22"/>
    </row>
    <row r="36" spans="1:16" ht="39" customHeight="1">
      <c r="A36" s="22"/>
      <c r="B36" s="35"/>
      <c r="C36" s="1143" t="s">
        <v>529</v>
      </c>
      <c r="D36" s="1144"/>
      <c r="E36" s="1145"/>
      <c r="F36" s="36">
        <v>12.96</v>
      </c>
      <c r="G36" s="37">
        <v>14.52</v>
      </c>
      <c r="H36" s="37">
        <v>11.55</v>
      </c>
      <c r="I36" s="37">
        <v>12.31</v>
      </c>
      <c r="J36" s="38">
        <v>12.21</v>
      </c>
      <c r="K36" s="22"/>
      <c r="L36" s="22"/>
      <c r="M36" s="22"/>
      <c r="N36" s="22"/>
      <c r="O36" s="22"/>
      <c r="P36" s="22"/>
    </row>
    <row r="37" spans="1:16" ht="39" customHeight="1">
      <c r="A37" s="22"/>
      <c r="B37" s="35"/>
      <c r="C37" s="1143" t="s">
        <v>530</v>
      </c>
      <c r="D37" s="1144"/>
      <c r="E37" s="1145"/>
      <c r="F37" s="36">
        <v>3.5</v>
      </c>
      <c r="G37" s="37">
        <v>5.89</v>
      </c>
      <c r="H37" s="37">
        <v>5.4</v>
      </c>
      <c r="I37" s="37">
        <v>4.13</v>
      </c>
      <c r="J37" s="38">
        <v>5.6</v>
      </c>
      <c r="K37" s="22"/>
      <c r="L37" s="22"/>
      <c r="M37" s="22"/>
      <c r="N37" s="22"/>
      <c r="O37" s="22"/>
      <c r="P37" s="22"/>
    </row>
    <row r="38" spans="1:16" ht="39" customHeight="1">
      <c r="A38" s="22"/>
      <c r="B38" s="35"/>
      <c r="C38" s="1143" t="s">
        <v>531</v>
      </c>
      <c r="D38" s="1144"/>
      <c r="E38" s="1145"/>
      <c r="F38" s="36">
        <v>0.25</v>
      </c>
      <c r="G38" s="37">
        <v>0</v>
      </c>
      <c r="H38" s="37">
        <v>0.06</v>
      </c>
      <c r="I38" s="37">
        <v>0.17</v>
      </c>
      <c r="J38" s="38">
        <v>0.27</v>
      </c>
      <c r="K38" s="22"/>
      <c r="L38" s="22"/>
      <c r="M38" s="22"/>
      <c r="N38" s="22"/>
      <c r="O38" s="22"/>
      <c r="P38" s="22"/>
    </row>
    <row r="39" spans="1:16" ht="39" customHeight="1">
      <c r="A39" s="22"/>
      <c r="B39" s="35"/>
      <c r="C39" s="1143" t="s">
        <v>532</v>
      </c>
      <c r="D39" s="1144"/>
      <c r="E39" s="1145"/>
      <c r="F39" s="36">
        <v>0.15</v>
      </c>
      <c r="G39" s="37">
        <v>0.1</v>
      </c>
      <c r="H39" s="37">
        <v>0.1</v>
      </c>
      <c r="I39" s="37">
        <v>0.12</v>
      </c>
      <c r="J39" s="38">
        <v>0.11</v>
      </c>
      <c r="K39" s="22"/>
      <c r="L39" s="22"/>
      <c r="M39" s="22"/>
      <c r="N39" s="22"/>
      <c r="O39" s="22"/>
      <c r="P39" s="22"/>
    </row>
    <row r="40" spans="1:16" ht="39" customHeight="1">
      <c r="A40" s="22"/>
      <c r="B40" s="35"/>
      <c r="C40" s="1143" t="s">
        <v>533</v>
      </c>
      <c r="D40" s="1144"/>
      <c r="E40" s="1145"/>
      <c r="F40" s="36">
        <v>0</v>
      </c>
      <c r="G40" s="37">
        <v>0</v>
      </c>
      <c r="H40" s="37">
        <v>0</v>
      </c>
      <c r="I40" s="37">
        <v>0</v>
      </c>
      <c r="J40" s="38">
        <v>0.02</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536</v>
      </c>
      <c r="D43" s="1147"/>
      <c r="E43" s="1148"/>
      <c r="F43" s="41">
        <v>0.2</v>
      </c>
      <c r="G43" s="42">
        <v>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9237</v>
      </c>
      <c r="L45" s="60">
        <v>9463</v>
      </c>
      <c r="M45" s="60">
        <v>9598</v>
      </c>
      <c r="N45" s="60">
        <v>10151</v>
      </c>
      <c r="O45" s="61">
        <v>9871</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3585</v>
      </c>
      <c r="L48" s="64">
        <v>3537</v>
      </c>
      <c r="M48" s="64">
        <v>3443</v>
      </c>
      <c r="N48" s="64">
        <v>3439</v>
      </c>
      <c r="O48" s="65">
        <v>3517</v>
      </c>
      <c r="P48" s="48"/>
      <c r="Q48" s="48"/>
      <c r="R48" s="48"/>
      <c r="S48" s="48"/>
      <c r="T48" s="48"/>
      <c r="U48" s="48"/>
    </row>
    <row r="49" spans="1:21" ht="30.75" customHeight="1">
      <c r="A49" s="48"/>
      <c r="B49" s="1161"/>
      <c r="C49" s="1162"/>
      <c r="D49" s="62"/>
      <c r="E49" s="1153" t="s">
        <v>16</v>
      </c>
      <c r="F49" s="1153"/>
      <c r="G49" s="1153"/>
      <c r="H49" s="1153"/>
      <c r="I49" s="1153"/>
      <c r="J49" s="1154"/>
      <c r="K49" s="63">
        <v>1</v>
      </c>
      <c r="L49" s="64">
        <v>5</v>
      </c>
      <c r="M49" s="64">
        <v>4</v>
      </c>
      <c r="N49" s="64">
        <v>5</v>
      </c>
      <c r="O49" s="65">
        <v>5</v>
      </c>
      <c r="P49" s="48"/>
      <c r="Q49" s="48"/>
      <c r="R49" s="48"/>
      <c r="S49" s="48"/>
      <c r="T49" s="48"/>
      <c r="U49" s="48"/>
    </row>
    <row r="50" spans="1:21" ht="30.75" customHeight="1">
      <c r="A50" s="48"/>
      <c r="B50" s="1161"/>
      <c r="C50" s="1162"/>
      <c r="D50" s="62"/>
      <c r="E50" s="1153" t="s">
        <v>17</v>
      </c>
      <c r="F50" s="1153"/>
      <c r="G50" s="1153"/>
      <c r="H50" s="1153"/>
      <c r="I50" s="1153"/>
      <c r="J50" s="1154"/>
      <c r="K50" s="63">
        <v>244</v>
      </c>
      <c r="L50" s="64">
        <v>241</v>
      </c>
      <c r="M50" s="64">
        <v>68</v>
      </c>
      <c r="N50" s="64">
        <v>68</v>
      </c>
      <c r="O50" s="65">
        <v>68</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9460</v>
      </c>
      <c r="L52" s="64">
        <v>9596</v>
      </c>
      <c r="M52" s="64">
        <v>9502</v>
      </c>
      <c r="N52" s="64">
        <v>9468</v>
      </c>
      <c r="O52" s="65">
        <v>9784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3607</v>
      </c>
      <c r="L53" s="69">
        <v>3650</v>
      </c>
      <c r="M53" s="69">
        <v>3611</v>
      </c>
      <c r="N53" s="69">
        <v>4195</v>
      </c>
      <c r="O53" s="70">
        <v>3677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85895</v>
      </c>
      <c r="J41" s="83">
        <v>84031</v>
      </c>
      <c r="K41" s="83">
        <v>81762</v>
      </c>
      <c r="L41" s="83">
        <v>80058</v>
      </c>
      <c r="M41" s="84">
        <v>80293</v>
      </c>
    </row>
    <row r="42" spans="2:13" ht="27.75" customHeight="1">
      <c r="B42" s="1169"/>
      <c r="C42" s="1170"/>
      <c r="D42" s="85"/>
      <c r="E42" s="1173" t="s">
        <v>26</v>
      </c>
      <c r="F42" s="1173"/>
      <c r="G42" s="1173"/>
      <c r="H42" s="1174"/>
      <c r="I42" s="86">
        <v>1416</v>
      </c>
      <c r="J42" s="87">
        <v>1232</v>
      </c>
      <c r="K42" s="87">
        <v>796</v>
      </c>
      <c r="L42" s="87">
        <v>761</v>
      </c>
      <c r="M42" s="88">
        <v>725</v>
      </c>
    </row>
    <row r="43" spans="2:13" ht="27.75" customHeight="1">
      <c r="B43" s="1169"/>
      <c r="C43" s="1170"/>
      <c r="D43" s="85"/>
      <c r="E43" s="1173" t="s">
        <v>27</v>
      </c>
      <c r="F43" s="1173"/>
      <c r="G43" s="1173"/>
      <c r="H43" s="1174"/>
      <c r="I43" s="86">
        <v>55797</v>
      </c>
      <c r="J43" s="87">
        <v>53986</v>
      </c>
      <c r="K43" s="87">
        <v>50597</v>
      </c>
      <c r="L43" s="87">
        <v>48450</v>
      </c>
      <c r="M43" s="88">
        <v>47007</v>
      </c>
    </row>
    <row r="44" spans="2:13" ht="27.75" customHeight="1">
      <c r="B44" s="1169"/>
      <c r="C44" s="1170"/>
      <c r="D44" s="85"/>
      <c r="E44" s="1173" t="s">
        <v>28</v>
      </c>
      <c r="F44" s="1173"/>
      <c r="G44" s="1173"/>
      <c r="H44" s="1174"/>
      <c r="I44" s="86">
        <v>50</v>
      </c>
      <c r="J44" s="87">
        <v>46</v>
      </c>
      <c r="K44" s="87">
        <v>42</v>
      </c>
      <c r="L44" s="87">
        <v>37</v>
      </c>
      <c r="M44" s="88">
        <v>33</v>
      </c>
    </row>
    <row r="45" spans="2:13" ht="27.75" customHeight="1">
      <c r="B45" s="1169"/>
      <c r="C45" s="1170"/>
      <c r="D45" s="85"/>
      <c r="E45" s="1173" t="s">
        <v>29</v>
      </c>
      <c r="F45" s="1173"/>
      <c r="G45" s="1173"/>
      <c r="H45" s="1174"/>
      <c r="I45" s="86">
        <v>14789</v>
      </c>
      <c r="J45" s="87">
        <v>14474</v>
      </c>
      <c r="K45" s="87">
        <v>13459</v>
      </c>
      <c r="L45" s="87">
        <v>12843</v>
      </c>
      <c r="M45" s="88">
        <v>12715</v>
      </c>
    </row>
    <row r="46" spans="2:13" ht="27.75" customHeight="1">
      <c r="B46" s="1169"/>
      <c r="C46" s="1170"/>
      <c r="D46" s="85"/>
      <c r="E46" s="1173" t="s">
        <v>30</v>
      </c>
      <c r="F46" s="1173"/>
      <c r="G46" s="1173"/>
      <c r="H46" s="1174"/>
      <c r="I46" s="86">
        <v>22104</v>
      </c>
      <c r="J46" s="87">
        <v>21097</v>
      </c>
      <c r="K46" s="87">
        <v>18821</v>
      </c>
      <c r="L46" s="87">
        <v>17448</v>
      </c>
      <c r="M46" s="88">
        <v>15796</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6131</v>
      </c>
      <c r="J49" s="87">
        <v>7241</v>
      </c>
      <c r="K49" s="87">
        <v>9106</v>
      </c>
      <c r="L49" s="87">
        <v>9064</v>
      </c>
      <c r="M49" s="88">
        <v>9244</v>
      </c>
    </row>
    <row r="50" spans="2:13" ht="27.75" customHeight="1">
      <c r="B50" s="1169"/>
      <c r="C50" s="1170"/>
      <c r="D50" s="85"/>
      <c r="E50" s="1173" t="s">
        <v>35</v>
      </c>
      <c r="F50" s="1173"/>
      <c r="G50" s="1173"/>
      <c r="H50" s="1174"/>
      <c r="I50" s="86">
        <v>36777</v>
      </c>
      <c r="J50" s="87">
        <v>39956</v>
      </c>
      <c r="K50" s="87">
        <v>39073</v>
      </c>
      <c r="L50" s="87">
        <v>37083</v>
      </c>
      <c r="M50" s="88">
        <v>35552</v>
      </c>
    </row>
    <row r="51" spans="2:13" ht="27.75" customHeight="1">
      <c r="B51" s="1171"/>
      <c r="C51" s="1172"/>
      <c r="D51" s="85"/>
      <c r="E51" s="1173" t="s">
        <v>36</v>
      </c>
      <c r="F51" s="1173"/>
      <c r="G51" s="1173"/>
      <c r="H51" s="1174"/>
      <c r="I51" s="86">
        <v>77139</v>
      </c>
      <c r="J51" s="87">
        <v>76598</v>
      </c>
      <c r="K51" s="87">
        <v>75388</v>
      </c>
      <c r="L51" s="87">
        <v>74730</v>
      </c>
      <c r="M51" s="88">
        <v>73895</v>
      </c>
    </row>
    <row r="52" spans="2:13" ht="27.75" customHeight="1" thickBot="1">
      <c r="B52" s="1175" t="s">
        <v>37</v>
      </c>
      <c r="C52" s="1176"/>
      <c r="D52" s="90"/>
      <c r="E52" s="1177" t="s">
        <v>38</v>
      </c>
      <c r="F52" s="1177"/>
      <c r="G52" s="1177"/>
      <c r="H52" s="1178"/>
      <c r="I52" s="91">
        <v>60005</v>
      </c>
      <c r="J52" s="92">
        <v>51071</v>
      </c>
      <c r="K52" s="92">
        <v>41908</v>
      </c>
      <c r="L52" s="92">
        <v>38720</v>
      </c>
      <c r="M52" s="93">
        <v>37879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34290</v>
      </c>
      <c r="E3" s="116"/>
      <c r="F3" s="117">
        <v>42247</v>
      </c>
      <c r="G3" s="118"/>
      <c r="H3" s="119"/>
    </row>
    <row r="4" spans="1:8">
      <c r="A4" s="120"/>
      <c r="B4" s="121"/>
      <c r="C4" s="122"/>
      <c r="D4" s="123">
        <v>25254</v>
      </c>
      <c r="E4" s="124"/>
      <c r="F4" s="125">
        <v>25497</v>
      </c>
      <c r="G4" s="126"/>
      <c r="H4" s="127"/>
    </row>
    <row r="5" spans="1:8">
      <c r="A5" s="108" t="s">
        <v>510</v>
      </c>
      <c r="B5" s="113"/>
      <c r="C5" s="114"/>
      <c r="D5" s="115">
        <v>26233</v>
      </c>
      <c r="E5" s="116"/>
      <c r="F5" s="117">
        <v>41739</v>
      </c>
      <c r="G5" s="118"/>
      <c r="H5" s="119"/>
    </row>
    <row r="6" spans="1:8">
      <c r="A6" s="120"/>
      <c r="B6" s="121"/>
      <c r="C6" s="122"/>
      <c r="D6" s="123">
        <v>14817</v>
      </c>
      <c r="E6" s="124"/>
      <c r="F6" s="125">
        <v>24625</v>
      </c>
      <c r="G6" s="126"/>
      <c r="H6" s="127"/>
    </row>
    <row r="7" spans="1:8">
      <c r="A7" s="108" t="s">
        <v>511</v>
      </c>
      <c r="B7" s="113"/>
      <c r="C7" s="114"/>
      <c r="D7" s="115">
        <v>28487</v>
      </c>
      <c r="E7" s="116"/>
      <c r="F7" s="117">
        <v>36765</v>
      </c>
      <c r="G7" s="118"/>
      <c r="H7" s="119"/>
    </row>
    <row r="8" spans="1:8">
      <c r="A8" s="120"/>
      <c r="B8" s="121"/>
      <c r="C8" s="122"/>
      <c r="D8" s="123">
        <v>23234</v>
      </c>
      <c r="E8" s="124"/>
      <c r="F8" s="125">
        <v>20975</v>
      </c>
      <c r="G8" s="126"/>
      <c r="H8" s="127"/>
    </row>
    <row r="9" spans="1:8">
      <c r="A9" s="108" t="s">
        <v>512</v>
      </c>
      <c r="B9" s="113"/>
      <c r="C9" s="114"/>
      <c r="D9" s="115">
        <v>29784</v>
      </c>
      <c r="E9" s="116"/>
      <c r="F9" s="117">
        <v>39052</v>
      </c>
      <c r="G9" s="118"/>
      <c r="H9" s="119"/>
    </row>
    <row r="10" spans="1:8">
      <c r="A10" s="120"/>
      <c r="B10" s="121"/>
      <c r="C10" s="122"/>
      <c r="D10" s="123">
        <v>20795</v>
      </c>
      <c r="E10" s="124"/>
      <c r="F10" s="125">
        <v>21186</v>
      </c>
      <c r="G10" s="126"/>
      <c r="H10" s="127"/>
    </row>
    <row r="11" spans="1:8">
      <c r="A11" s="108" t="s">
        <v>513</v>
      </c>
      <c r="B11" s="113"/>
      <c r="C11" s="114"/>
      <c r="D11" s="115">
        <v>44414</v>
      </c>
      <c r="E11" s="116"/>
      <c r="F11" s="117">
        <v>41235</v>
      </c>
      <c r="G11" s="118"/>
      <c r="H11" s="119"/>
    </row>
    <row r="12" spans="1:8">
      <c r="A12" s="120"/>
      <c r="B12" s="121"/>
      <c r="C12" s="128"/>
      <c r="D12" s="123">
        <v>30135</v>
      </c>
      <c r="E12" s="124"/>
      <c r="F12" s="125">
        <v>22086</v>
      </c>
      <c r="G12" s="126"/>
      <c r="H12" s="127"/>
    </row>
    <row r="13" spans="1:8">
      <c r="A13" s="108"/>
      <c r="B13" s="113"/>
      <c r="C13" s="129"/>
      <c r="D13" s="130">
        <v>32642</v>
      </c>
      <c r="E13" s="131"/>
      <c r="F13" s="132">
        <v>40208</v>
      </c>
      <c r="G13" s="133"/>
      <c r="H13" s="119"/>
    </row>
    <row r="14" spans="1:8">
      <c r="A14" s="120"/>
      <c r="B14" s="121"/>
      <c r="C14" s="122"/>
      <c r="D14" s="123">
        <v>22847</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3.63</v>
      </c>
      <c r="C19" s="134">
        <f>ROUND(VALUE(SUBSTITUTE(実質収支比率等に係る経年分析!G$48,"▲","-")),2)</f>
        <v>5.91</v>
      </c>
      <c r="D19" s="134">
        <f>ROUND(VALUE(SUBSTITUTE(実質収支比率等に係る経年分析!H$48,"▲","-")),2)</f>
        <v>5.38</v>
      </c>
      <c r="E19" s="134">
        <f>ROUND(VALUE(SUBSTITUTE(実質収支比率等に係る経年分析!I$48,"▲","-")),2)</f>
        <v>4.13</v>
      </c>
      <c r="F19" s="134">
        <f>ROUND(VALUE(SUBSTITUTE(実質収支比率等に係る経年分析!J$48,"▲","-")),2)</f>
        <v>5.6</v>
      </c>
    </row>
    <row r="20" spans="1:11">
      <c r="A20" s="134" t="s">
        <v>43</v>
      </c>
      <c r="B20" s="134">
        <f>ROUND(VALUE(SUBSTITUTE(実質収支比率等に係る経年分析!F$47,"▲","-")),2)</f>
        <v>5.0999999999999996</v>
      </c>
      <c r="C20" s="134">
        <f>ROUND(VALUE(SUBSTITUTE(実質収支比率等に係る経年分析!G$47,"▲","-")),2)</f>
        <v>7.08</v>
      </c>
      <c r="D20" s="134">
        <f>ROUND(VALUE(SUBSTITUTE(実質収支比率等に係る経年分析!H$47,"▲","-")),2)</f>
        <v>9.83</v>
      </c>
      <c r="E20" s="134">
        <f>ROUND(VALUE(SUBSTITUTE(実質収支比率等に係る経年分析!I$47,"▲","-")),2)</f>
        <v>9.4</v>
      </c>
      <c r="F20" s="134">
        <f>ROUND(VALUE(SUBSTITUTE(実質収支比率等に係る経年分析!J$47,"▲","-")),2)</f>
        <v>9.36</v>
      </c>
    </row>
    <row r="21" spans="1:11">
      <c r="A21" s="134" t="s">
        <v>44</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3.98</v>
      </c>
      <c r="D21" s="134">
        <f>IF(ISNUMBER(VALUE(SUBSTITUTE(実質収支比率等に係る経年分析!H$49,"▲","-"))),ROUND(VALUE(SUBSTITUTE(実質収支比率等に係る経年分析!H$49,"▲","-")),2),NA())</f>
        <v>2.56</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1.72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12.21</v>
      </c>
    </row>
    <row r="35" spans="1:16">
      <c r="A35" s="135" t="str">
        <f>IF(連結実質赤字比率に係る赤字・黒字の構成分析!C$35="",NA(),連結実質赤字比率に係る赤字・黒字の構成分析!C$35)</f>
        <v>春日井市民病院事業会計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12.75</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3.06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2.41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9460</v>
      </c>
      <c r="E42" s="136"/>
      <c r="F42" s="136"/>
      <c r="G42" s="136">
        <f>'実質公債費比率（分子）の構造'!L$52</f>
        <v>9596</v>
      </c>
      <c r="H42" s="136"/>
      <c r="I42" s="136"/>
      <c r="J42" s="136">
        <f>'実質公債費比率（分子）の構造'!M$52</f>
        <v>9502</v>
      </c>
      <c r="K42" s="136"/>
      <c r="L42" s="136"/>
      <c r="M42" s="136">
        <f>'実質公債費比率（分子）の構造'!N$52</f>
        <v>9468</v>
      </c>
      <c r="N42" s="136"/>
      <c r="O42" s="136"/>
      <c r="P42" s="136">
        <f>'実質公債費比率（分子）の構造'!O$52</f>
        <v>9784</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244</v>
      </c>
      <c r="C44" s="136"/>
      <c r="D44" s="136"/>
      <c r="E44" s="136">
        <f>'実質公債費比率（分子）の構造'!L$50</f>
        <v>241</v>
      </c>
      <c r="F44" s="136"/>
      <c r="G44" s="136"/>
      <c r="H44" s="136">
        <f>'実質公債費比率（分子）の構造'!M$50</f>
        <v>68</v>
      </c>
      <c r="I44" s="136"/>
      <c r="J44" s="136"/>
      <c r="K44" s="136">
        <f>'実質公債費比率（分子）の構造'!N$50</f>
        <v>68</v>
      </c>
      <c r="L44" s="136"/>
      <c r="M44" s="136"/>
      <c r="N44" s="136">
        <f>'実質公債費比率（分子）の構造'!O$50</f>
        <v>68</v>
      </c>
      <c r="O44" s="136"/>
      <c r="P44" s="136"/>
    </row>
    <row r="45" spans="1:16">
      <c r="A45" s="136" t="s">
        <v>54</v>
      </c>
      <c r="B45" s="136">
        <f>'実質公債費比率（分子）の構造'!K$49</f>
        <v>1</v>
      </c>
      <c r="C45" s="136"/>
      <c r="D45" s="136"/>
      <c r="E45" s="136">
        <f>'実質公債費比率（分子）の構造'!L$49</f>
        <v>5</v>
      </c>
      <c r="F45" s="136"/>
      <c r="G45" s="136"/>
      <c r="H45" s="136">
        <f>'実質公債費比率（分子）の構造'!M$49</f>
        <v>4</v>
      </c>
      <c r="I45" s="136"/>
      <c r="J45" s="136"/>
      <c r="K45" s="136">
        <f>'実質公債費比率（分子）の構造'!N$49</f>
        <v>5</v>
      </c>
      <c r="L45" s="136"/>
      <c r="M45" s="136"/>
      <c r="N45" s="136">
        <f>'実質公債費比率（分子）の構造'!O$49</f>
        <v>5</v>
      </c>
      <c r="O45" s="136"/>
      <c r="P45" s="136"/>
    </row>
    <row r="46" spans="1:16">
      <c r="A46" s="136" t="s">
        <v>55</v>
      </c>
      <c r="B46" s="136">
        <f>'実質公債費比率（分子）の構造'!K$48</f>
        <v>3585</v>
      </c>
      <c r="C46" s="136"/>
      <c r="D46" s="136"/>
      <c r="E46" s="136">
        <f>'実質公債費比率（分子）の構造'!L$48</f>
        <v>3537</v>
      </c>
      <c r="F46" s="136"/>
      <c r="G46" s="136"/>
      <c r="H46" s="136">
        <f>'実質公債費比率（分子）の構造'!M$48</f>
        <v>3443</v>
      </c>
      <c r="I46" s="136"/>
      <c r="J46" s="136"/>
      <c r="K46" s="136">
        <f>'実質公債費比率（分子）の構造'!N$48</f>
        <v>3439</v>
      </c>
      <c r="L46" s="136"/>
      <c r="M46" s="136"/>
      <c r="N46" s="136">
        <f>'実質公債費比率（分子）の構造'!O$48</f>
        <v>3517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9237</v>
      </c>
      <c r="C49" s="136"/>
      <c r="D49" s="136"/>
      <c r="E49" s="136">
        <f>'実質公債費比率（分子）の構造'!L$45</f>
        <v>9463</v>
      </c>
      <c r="F49" s="136"/>
      <c r="G49" s="136"/>
      <c r="H49" s="136">
        <f>'実質公債費比率（分子）の構造'!M$45</f>
        <v>9598</v>
      </c>
      <c r="I49" s="136"/>
      <c r="J49" s="136"/>
      <c r="K49" s="136">
        <f>'実質公債費比率（分子）の構造'!N$45</f>
        <v>10151</v>
      </c>
      <c r="L49" s="136"/>
      <c r="M49" s="136"/>
      <c r="N49" s="136">
        <f>'実質公債費比率（分子）の構造'!O$45</f>
        <v>9871</v>
      </c>
      <c r="O49" s="136"/>
      <c r="P49" s="136"/>
    </row>
    <row r="50" spans="1:16">
      <c r="A50" s="136" t="s">
        <v>59</v>
      </c>
      <c r="B50" s="136" t="e">
        <f>NA()</f>
        <v>#N/A</v>
      </c>
      <c r="C50" s="136">
        <f>IF(ISNUMBER('実質公債費比率（分子）の構造'!K$53),'実質公債費比率（分子）の構造'!K$53,NA())</f>
        <v>3607</v>
      </c>
      <c r="D50" s="136" t="e">
        <f>NA()</f>
        <v>#N/A</v>
      </c>
      <c r="E50" s="136" t="e">
        <f>NA()</f>
        <v>#N/A</v>
      </c>
      <c r="F50" s="136">
        <f>IF(ISNUMBER('実質公債費比率（分子）の構造'!L$53),'実質公債費比率（分子）の構造'!L$53,NA())</f>
        <v>3650</v>
      </c>
      <c r="G50" s="136" t="e">
        <f>NA()</f>
        <v>#N/A</v>
      </c>
      <c r="H50" s="136" t="e">
        <f>NA()</f>
        <v>#N/A</v>
      </c>
      <c r="I50" s="136">
        <f>IF(ISNUMBER('実質公債費比率（分子）の構造'!M$53),'実質公債費比率（分子）の構造'!M$53,NA())</f>
        <v>3611</v>
      </c>
      <c r="J50" s="136" t="e">
        <f>NA()</f>
        <v>#N/A</v>
      </c>
      <c r="K50" s="136" t="e">
        <f>NA()</f>
        <v>#N/A</v>
      </c>
      <c r="L50" s="136">
        <f>IF(ISNUMBER('実質公債費比率（分子）の構造'!N$53),'実質公債費比率（分子）の構造'!N$53,NA())</f>
        <v>4195</v>
      </c>
      <c r="M50" s="136" t="e">
        <f>NA()</f>
        <v>#N/A</v>
      </c>
      <c r="N50" s="136" t="e">
        <f>NA()</f>
        <v>#N/A</v>
      </c>
      <c r="O50" s="136">
        <f>IF(ISNUMBER('実質公債費比率（分子）の構造'!O$53),'実質公債費比率（分子）の構造'!O$53,NA())</f>
        <v>3677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77139</v>
      </c>
      <c r="E56" s="135"/>
      <c r="F56" s="135"/>
      <c r="G56" s="135">
        <f>'将来負担比率（分子）の構造'!J$51</f>
        <v>76598</v>
      </c>
      <c r="H56" s="135"/>
      <c r="I56" s="135"/>
      <c r="J56" s="135">
        <f>'将来負担比率（分子）の構造'!K$51</f>
        <v>75388</v>
      </c>
      <c r="K56" s="135"/>
      <c r="L56" s="135"/>
      <c r="M56" s="135">
        <f>'将来負担比率（分子）の構造'!L$51</f>
        <v>74730</v>
      </c>
      <c r="N56" s="135"/>
      <c r="O56" s="135"/>
      <c r="P56" s="135">
        <f>'将来負担比率（分子）の構造'!M$51</f>
        <v>73895</v>
      </c>
    </row>
    <row r="57" spans="1:16">
      <c r="A57" s="135" t="s">
        <v>35</v>
      </c>
      <c r="B57" s="135"/>
      <c r="C57" s="135"/>
      <c r="D57" s="135">
        <f>'将来負担比率（分子）の構造'!I$50</f>
        <v>36777</v>
      </c>
      <c r="E57" s="135"/>
      <c r="F57" s="135"/>
      <c r="G57" s="135">
        <f>'将来負担比率（分子）の構造'!J$50</f>
        <v>39956</v>
      </c>
      <c r="H57" s="135"/>
      <c r="I57" s="135"/>
      <c r="J57" s="135">
        <f>'将来負担比率（分子）の構造'!K$50</f>
        <v>39073</v>
      </c>
      <c r="K57" s="135"/>
      <c r="L57" s="135"/>
      <c r="M57" s="135">
        <f>'将来負担比率（分子）の構造'!L$50</f>
        <v>37083</v>
      </c>
      <c r="N57" s="135"/>
      <c r="O57" s="135"/>
      <c r="P57" s="135">
        <f>'将来負担比率（分子）の構造'!M$50</f>
        <v>35552</v>
      </c>
    </row>
    <row r="58" spans="1:16">
      <c r="A58" s="135" t="s">
        <v>34</v>
      </c>
      <c r="B58" s="135"/>
      <c r="C58" s="135"/>
      <c r="D58" s="135">
        <f>'将来負担比率（分子）の構造'!I$49</f>
        <v>6131</v>
      </c>
      <c r="E58" s="135"/>
      <c r="F58" s="135"/>
      <c r="G58" s="135">
        <f>'将来負担比率（分子）の構造'!J$49</f>
        <v>7241</v>
      </c>
      <c r="H58" s="135"/>
      <c r="I58" s="135"/>
      <c r="J58" s="135">
        <f>'将来負担比率（分子）の構造'!K$49</f>
        <v>9106</v>
      </c>
      <c r="K58" s="135"/>
      <c r="L58" s="135"/>
      <c r="M58" s="135">
        <f>'将来負担比率（分子）の構造'!L$49</f>
        <v>9064</v>
      </c>
      <c r="N58" s="135"/>
      <c r="O58" s="135"/>
      <c r="P58" s="135">
        <f>'将来負担比率（分子）の構造'!M$49</f>
        <v>9244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22104</v>
      </c>
      <c r="C61" s="135"/>
      <c r="D61" s="135"/>
      <c r="E61" s="135">
        <f>'将来負担比率（分子）の構造'!J$46</f>
        <v>21097</v>
      </c>
      <c r="F61" s="135"/>
      <c r="G61" s="135"/>
      <c r="H61" s="135">
        <f>'将来負担比率（分子）の構造'!K$46</f>
        <v>18821</v>
      </c>
      <c r="I61" s="135"/>
      <c r="J61" s="135"/>
      <c r="K61" s="135">
        <f>'将来負担比率（分子）の構造'!L$46</f>
        <v>17448</v>
      </c>
      <c r="L61" s="135"/>
      <c r="M61" s="135"/>
      <c r="N61" s="135">
        <f>'将来負担比率（分子）の構造'!M$46</f>
        <v>15796</v>
      </c>
      <c r="O61" s="135"/>
      <c r="P61" s="135"/>
    </row>
    <row r="62" spans="1:16">
      <c r="A62" s="135" t="s">
        <v>29</v>
      </c>
      <c r="B62" s="135">
        <f>'将来負担比率（分子）の構造'!I$45</f>
        <v>14789</v>
      </c>
      <c r="C62" s="135"/>
      <c r="D62" s="135"/>
      <c r="E62" s="135">
        <f>'将来負担比率（分子）の構造'!J$45</f>
        <v>14474</v>
      </c>
      <c r="F62" s="135"/>
      <c r="G62" s="135"/>
      <c r="H62" s="135">
        <f>'将来負担比率（分子）の構造'!K$45</f>
        <v>13459</v>
      </c>
      <c r="I62" s="135"/>
      <c r="J62" s="135"/>
      <c r="K62" s="135">
        <f>'将来負担比率（分子）の構造'!L$45</f>
        <v>12843</v>
      </c>
      <c r="L62" s="135"/>
      <c r="M62" s="135"/>
      <c r="N62" s="135">
        <f>'将来負担比率（分子）の構造'!M$45</f>
        <v>12715</v>
      </c>
      <c r="O62" s="135"/>
      <c r="P62" s="135"/>
    </row>
    <row r="63" spans="1:16">
      <c r="A63" s="135" t="s">
        <v>28</v>
      </c>
      <c r="B63" s="135">
        <f>'将来負担比率（分子）の構造'!I$44</f>
        <v>50</v>
      </c>
      <c r="C63" s="135"/>
      <c r="D63" s="135"/>
      <c r="E63" s="135">
        <f>'将来負担比率（分子）の構造'!J$44</f>
        <v>46</v>
      </c>
      <c r="F63" s="135"/>
      <c r="G63" s="135"/>
      <c r="H63" s="135">
        <f>'将来負担比率（分子）の構造'!K$44</f>
        <v>42</v>
      </c>
      <c r="I63" s="135"/>
      <c r="J63" s="135"/>
      <c r="K63" s="135">
        <f>'将来負担比率（分子）の構造'!L$44</f>
        <v>37</v>
      </c>
      <c r="L63" s="135"/>
      <c r="M63" s="135"/>
      <c r="N63" s="135">
        <f>'将来負担比率（分子）の構造'!M$44</f>
        <v>33</v>
      </c>
      <c r="O63" s="135"/>
      <c r="P63" s="135"/>
    </row>
    <row r="64" spans="1:16">
      <c r="A64" s="135" t="s">
        <v>27</v>
      </c>
      <c r="B64" s="135">
        <f>'将来負担比率（分子）の構造'!I$43</f>
        <v>55797</v>
      </c>
      <c r="C64" s="135"/>
      <c r="D64" s="135"/>
      <c r="E64" s="135">
        <f>'将来負担比率（分子）の構造'!J$43</f>
        <v>53986</v>
      </c>
      <c r="F64" s="135"/>
      <c r="G64" s="135"/>
      <c r="H64" s="135">
        <f>'将来負担比率（分子）の構造'!K$43</f>
        <v>50597</v>
      </c>
      <c r="I64" s="135"/>
      <c r="J64" s="135"/>
      <c r="K64" s="135">
        <f>'将来負担比率（分子）の構造'!L$43</f>
        <v>48450</v>
      </c>
      <c r="L64" s="135"/>
      <c r="M64" s="135"/>
      <c r="N64" s="135">
        <f>'将来負担比率（分子）の構造'!M$43</f>
        <v>47007</v>
      </c>
      <c r="O64" s="135"/>
      <c r="P64" s="135"/>
    </row>
    <row r="65" spans="1:16">
      <c r="A65" s="135" t="s">
        <v>26</v>
      </c>
      <c r="B65" s="135">
        <f>'将来負担比率（分子）の構造'!I$42</f>
        <v>1416</v>
      </c>
      <c r="C65" s="135"/>
      <c r="D65" s="135"/>
      <c r="E65" s="135">
        <f>'将来負担比率（分子）の構造'!J$42</f>
        <v>1232</v>
      </c>
      <c r="F65" s="135"/>
      <c r="G65" s="135"/>
      <c r="H65" s="135">
        <f>'将来負担比率（分子）の構造'!K$42</f>
        <v>796</v>
      </c>
      <c r="I65" s="135"/>
      <c r="J65" s="135"/>
      <c r="K65" s="135">
        <f>'将来負担比率（分子）の構造'!L$42</f>
        <v>761</v>
      </c>
      <c r="L65" s="135"/>
      <c r="M65" s="135"/>
      <c r="N65" s="135">
        <f>'将来負担比率（分子）の構造'!M$42</f>
        <v>725</v>
      </c>
      <c r="O65" s="135"/>
      <c r="P65" s="135"/>
    </row>
    <row r="66" spans="1:16">
      <c r="A66" s="135" t="s">
        <v>25</v>
      </c>
      <c r="B66" s="135">
        <f>'将来負担比率（分子）の構造'!I$41</f>
        <v>85895</v>
      </c>
      <c r="C66" s="135"/>
      <c r="D66" s="135"/>
      <c r="E66" s="135">
        <f>'将来負担比率（分子）の構造'!J$41</f>
        <v>84031</v>
      </c>
      <c r="F66" s="135"/>
      <c r="G66" s="135"/>
      <c r="H66" s="135">
        <f>'将来負担比率（分子）の構造'!K$41</f>
        <v>81762</v>
      </c>
      <c r="I66" s="135"/>
      <c r="J66" s="135"/>
      <c r="K66" s="135">
        <f>'将来負担比率（分子）の構造'!L$41</f>
        <v>80058</v>
      </c>
      <c r="L66" s="135"/>
      <c r="M66" s="135"/>
      <c r="N66" s="135">
        <f>'将来負担比率（分子）の構造'!M$41</f>
        <v>80293</v>
      </c>
      <c r="O66" s="135"/>
      <c r="P66" s="135"/>
    </row>
    <row r="67" spans="1:16">
      <c r="A67" s="135" t="s">
        <v>63</v>
      </c>
      <c r="B67" s="135" t="e">
        <f>NA()</f>
        <v>#N/A</v>
      </c>
      <c r="C67" s="135">
        <f>IF(ISNUMBER('将来負担比率（分子）の構造'!I$52), IF('将来負担比率（分子）の構造'!I$52 &lt; 0, 0, '将来負担比率（分子）の構造'!I$52), NA())</f>
        <v>60005</v>
      </c>
      <c r="D67" s="135" t="e">
        <f>NA()</f>
        <v>#N/A</v>
      </c>
      <c r="E67" s="135" t="e">
        <f>NA()</f>
        <v>#N/A</v>
      </c>
      <c r="F67" s="135">
        <f>IF(ISNUMBER('将来負担比率（分子）の構造'!J$52), IF('将来負担比率（分子）の構造'!J$52 &lt; 0, 0, '将来負担比率（分子）の構造'!J$52), NA())</f>
        <v>51071</v>
      </c>
      <c r="G67" s="135" t="e">
        <f>NA()</f>
        <v>#N/A</v>
      </c>
      <c r="H67" s="135" t="e">
        <f>NA()</f>
        <v>#N/A</v>
      </c>
      <c r="I67" s="135">
        <f>IF(ISNUMBER('将来負担比率（分子）の構造'!K$52), IF('将来負担比率（分子）の構造'!K$52 &lt; 0, 0, '将来負担比率（分子）の構造'!K$52), NA())</f>
        <v>41908</v>
      </c>
      <c r="J67" s="135" t="e">
        <f>NA()</f>
        <v>#N/A</v>
      </c>
      <c r="K67" s="135" t="e">
        <f>NA()</f>
        <v>#N/A</v>
      </c>
      <c r="L67" s="135">
        <f>IF(ISNUMBER('将来負担比率（分子）の構造'!L$52), IF('将来負担比率（分子）の構造'!L$52 &lt; 0, 0, '将来負担比率（分子）の構造'!L$52), NA())</f>
        <v>38720</v>
      </c>
      <c r="M67" s="135" t="e">
        <f>NA()</f>
        <v>#N/A</v>
      </c>
      <c r="N67" s="135" t="e">
        <f>NA()</f>
        <v>#N/A</v>
      </c>
      <c r="O67" s="135">
        <f>IF(ISNUMBER('将来負担比率（分子）の構造'!M$52), IF('将来負担比率（分子）の構造'!M$52 &lt; 0, 0, '将来負担比率（分子）の構造'!M$52), NA())</f>
        <v>37879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秋山　侑輝</cp:lastModifiedBy>
  <cp:lastPrinted>2015-04-16T23:32:34Z</cp:lastPrinted>
  <dcterms:created xsi:type="dcterms:W3CDTF">2015-02-17T07:00:28Z</dcterms:created>
  <dcterms:modified xsi:type="dcterms:W3CDTF">2015-04-23T08:21:00Z</dcterms:modified>
  <cp:category/>
</cp:coreProperties>
</file>