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015_財政部\10_財政課\02 財政担当\30 県調査物\財政状況資料集\H26決算　財政状況資料集\03 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BW37" i="9"/>
  <c r="BE37" i="9"/>
  <c r="AM37" i="9"/>
  <c r="BW36" i="9"/>
  <c r="BE36" i="9"/>
  <c r="AM36" i="9"/>
  <c r="BW35" i="9"/>
  <c r="BW34" i="9"/>
  <c r="C34" i="9"/>
  <c r="CO34" i="9" l="1"/>
  <c r="CO35" i="9" s="1"/>
  <c r="CO36" i="9" s="1"/>
  <c r="CO37" i="9" s="1"/>
  <c r="CO38" i="9" s="1"/>
  <c r="CO39"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l="1"/>
  <c r="U35" i="9" l="1"/>
  <c r="U36" i="9" s="1"/>
  <c r="U37" i="9" s="1"/>
  <c r="BE34" i="9"/>
  <c r="BE35" i="9" s="1"/>
  <c r="AM34" i="9"/>
  <c r="AM35" i="9" s="1"/>
</calcChain>
</file>

<file path=xl/sharedStrings.xml><?xml version="1.0" encoding="utf-8"?>
<sst xmlns="http://schemas.openxmlformats.org/spreadsheetml/2006/main" count="1005" uniqueCount="557">
  <si>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</si>
  <si>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</si>
  <si>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</si>
  <si>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</si>
  <si>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</si>
  <si>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</si>
  <si>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</si>
  <si>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</si>
  <si>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</si>
  <si>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</si>
  <si>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</si>
  <si>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</si>
  <si>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</si>
  <si>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</si>
  <si>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</si>
  <si>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</si>
  <si>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</si>
  <si>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</si>
  <si>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</si>
  <si>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</si>
  <si>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</si>
  <si>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</si>
  <si>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</si>
  <si>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</si>
  <si>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</si>
  <si>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</si>
  <si>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</si>
  <si>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</si>
  <si>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</si>
  <si>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</si>
  <si>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</si>
  <si>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</si>
  <si>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</si>
  <si>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</si>
  <si>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</si>
  <si>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</si>
  <si>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</si>
  <si>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</si>
  <si>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</si>
  <si>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</si>
  <si>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</si>
  <si>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</si>
  <si>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</si>
  <si>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</si>
  <si>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</si>
  <si>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</si>
  <si>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</si>
  <si>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</si>
  <si>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</si>
  <si>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</si>
  <si>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</si>
  <si>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</si>
  <si>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</si>
  <si>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</si>
  <si>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</si>
  <si>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</si>
  <si>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</si>
  <si>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</si>
  <si>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</si>
  <si>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</si>
  <si>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</si>
  <si>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</si>
  <si>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</si>
  <si>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</si>
  <si>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</si>
  <si>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</si>
  <si>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</si>
  <si>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</si>
  <si>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</si>
  <si>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</si>
  <si>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</si>
  <si>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</si>
  <si>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</si>
  <si>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</si>
  <si>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</si>
  <si>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</si>
  <si>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</si>
  <si>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</si>
  <si>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</si>
  <si>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</si>
  <si>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</si>
  <si>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</si>
  <si>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</si>
  <si>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</si>
  <si>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</si>
  <si>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</si>
  <si>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</si>
  <si>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</si>
  <si>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</si>
  <si>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</si>
  <si>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</si>
  <si>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</si>
  <si>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</si>
  <si>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</si>
  <si>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</si>
  <si>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</si>
  <si>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</si>
  <si>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</si>
  <si>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</si>
  <si>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</si>
  <si>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</si>
  <si>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</si>
  <si>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</si>
  <si>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</si>
  <si>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</si>
  <si>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</si>
  <si>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</si>
  <si>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</si>
  <si>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</si>
  <si>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</si>
  <si>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</si>
  <si>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</si>
  <si>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</si>
  <si>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</si>
  <si>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</si>
  <si>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</si>
  <si>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</si>
  <si>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</si>
  <si>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</si>
  <si>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</si>
  <si>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</si>
  <si>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</si>
  <si>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</si>
  <si>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</si>
  <si>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</si>
  <si>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</si>
  <si>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</si>
  <si>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</si>
  <si>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</si>
  <si>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</si>
  <si>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</si>
  <si>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</si>
  <si>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</si>
  <si>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</si>
  <si>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</si>
  <si>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</si>
  <si>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</si>
  <si>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</si>
  <si>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</si>
  <si>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</si>
  <si>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</si>
  <si>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</si>
  <si>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</si>
  <si>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</si>
  <si>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</si>
  <si>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</si>
  <si>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</si>
  <si>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</si>
  <si>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</si>
  <si>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</si>
  <si>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</si>
  <si>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</si>
  <si>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</si>
  <si>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</si>
  <si>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</si>
  <si>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</si>
  <si>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</si>
  <si>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</si>
  <si>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</si>
  <si>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</si>
  <si>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</si>
  <si>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</si>
  <si>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</si>
  <si>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</si>
  <si>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</si>
  <si>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</si>
  <si>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</si>
  <si>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</si>
  <si>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</si>
  <si>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</si>
  <si>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</si>
  <si>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</si>
  <si>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</si>
  <si>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</si>
  <si>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</si>
  <si>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</si>
  <si>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</si>
  <si>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</si>
  <si>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</si>
  <si>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</si>
  <si>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</si>
  <si>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</si>
  <si>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</si>
  <si>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</si>
  <si>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</si>
  <si>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</si>
  <si>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</si>
  <si>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</si>
  <si>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</si>
  <si>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</si>
  <si>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</si>
  <si>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</si>
  <si>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</si>
  <si>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</si>
  <si>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</si>
  <si>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愛知県春日井市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</si>
  <si>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</si>
  <si>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</si>
  <si>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</si>
  <si>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</si>
  <si>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</si>
  <si>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</si>
  <si>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</si>
  <si>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</si>
  <si>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</si>
  <si>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</si>
  <si>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</si>
  <si>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</si>
  <si>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</si>
  <si>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</si>
  <si>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</si>
  <si>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</si>
  <si>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</si>
  <si>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</si>
  <si>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</si>
  <si>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</si>
  <si>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</si>
  <si>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</si>
  <si>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</si>
  <si>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</si>
  <si>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</si>
  <si>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</si>
  <si>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</si>
  <si>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</si>
  <si>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</si>
  <si>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</si>
  <si>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</si>
  <si>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</si>
  <si>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</si>
  <si>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</si>
  <si>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</si>
  <si>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</si>
  <si>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</si>
  <si>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</si>
  <si>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</si>
  <si>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</si>
  <si>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</si>
  <si>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</si>
  <si>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</si>
  <si>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</si>
  <si>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</si>
  <si>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</si>
  <si>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</si>
  <si>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</si>
  <si>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</si>
  <si>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</si>
  <si>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</si>
  <si>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</si>
  <si>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</si>
  <si>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</si>
  <si>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</si>
  <si>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</si>
  <si>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</si>
  <si>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</si>
  <si>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</si>
  <si>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</si>
  <si>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</si>
  <si>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</si>
  <si>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</si>
  <si>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</si>
  <si>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</si>
  <si>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</si>
  <si>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</si>
  <si>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</si>
  <si>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</si>
  <si>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</si>
  <si>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</si>
  <si>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</si>
  <si>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</si>
  <si>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</si>
  <si>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</si>
  <si>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</si>
  <si>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</si>
  <si>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</si>
  <si>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</si>
  <si>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</si>
  <si>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</si>
  <si>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</si>
  <si>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</si>
  <si>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</si>
  <si>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</si>
  <si>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</si>
  <si>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</si>
  <si>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</si>
  <si>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</si>
  <si>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</si>
  <si>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</si>
  <si>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</si>
  <si>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</si>
  <si>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</si>
  <si>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</si>
  <si>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</si>
  <si>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</si>
  <si>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</si>
  <si>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</si>
  <si>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</si>
  <si>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</si>
  <si>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</si>
  <si>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</si>
  <si>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</si>
  <si>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</si>
  <si>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</si>
  <si>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</si>
  <si>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</si>
  <si>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</si>
  <si>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</si>
  <si>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</si>
  <si>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</si>
  <si>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</si>
  <si>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</si>
  <si>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</si>
  <si>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</si>
  <si>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</si>
  <si>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</si>
  <si>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</si>
  <si>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</si>
  <si>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</si>
  <si>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</si>
  <si>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</si>
  <si>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</si>
  <si>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</si>
  <si>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</si>
  <si>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</si>
  <si>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</si>
  <si>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</si>
  <si>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</si>
  <si>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</si>
  <si>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</si>
  <si>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</si>
  <si>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</si>
  <si>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</si>
  <si>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</si>
  <si>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</si>
  <si>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</si>
  <si>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</si>
  <si>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</si>
  <si>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</si>
  <si>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</si>
  <si>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</si>
  <si>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</si>
  <si>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</si>
  <si>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</si>
  <si>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</si>
  <si>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</si>
  <si>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</si>
  <si>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愛知県春日井市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</si>
  <si>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</si>
  <si>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</si>
  <si>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</si>
  <si>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</si>
  <si>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</si>
  <si>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</si>
  <si>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</si>
  <si>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</si>
  <si>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</si>
  <si>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</si>
  <si>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</si>
  <si>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</si>
  <si>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</si>
  <si>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</si>
  <si>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</si>
  <si>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</si>
  <si>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</si>
  <si>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</si>
  <si>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</si>
  <si>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</si>
  <si>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</si>
  <si>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</si>
  <si>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春日井市潮見坂平和公園事業特別会計</t>
    <phoneticPr fontId="5"/>
  </si>
  <si>
    <t>春日井市勝川駅周辺総合整備事業特別会計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</si>
  <si>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</si>
  <si>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</si>
  <si>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</si>
  <si>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</si>
  <si>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</si>
  <si>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</si>
  <si>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</si>
  <si>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</si>
  <si>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</si>
  <si>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</si>
  <si>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</si>
  <si>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</si>
  <si>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</si>
  <si>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</si>
  <si>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</si>
  <si>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</si>
  <si>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</si>
  <si>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</si>
  <si>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</si>
  <si>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</si>
  <si>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春日井市公共下水道事業特別会計</t>
    <phoneticPr fontId="5"/>
  </si>
  <si>
    <t>法非適用企業</t>
    <phoneticPr fontId="5"/>
  </si>
  <si>
    <t>春日井市松河戸土地区画整理事業特別会計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</si>
  <si>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</si>
  <si>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</si>
  <si>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</si>
  <si>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</si>
  <si>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</si>
  <si>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</si>
  <si>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</si>
  <si>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</si>
  <si>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</si>
  <si>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</si>
  <si>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</si>
  <si>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</si>
  <si>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</si>
  <si>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</si>
  <si>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</si>
  <si>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</si>
  <si>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</si>
  <si>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</si>
  <si>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</si>
  <si>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</si>
  <si>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</si>
  <si>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</si>
  <si>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</si>
  <si>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</si>
  <si>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</si>
  <si>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</si>
  <si>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</si>
  <si>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</si>
  <si>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</si>
  <si>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</si>
  <si>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</si>
  <si>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</si>
  <si>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</si>
  <si>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</si>
  <si>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</si>
  <si>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</si>
  <si>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</si>
  <si>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</si>
  <si>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</si>
  <si>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</si>
  <si>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</si>
  <si>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</si>
  <si>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</si>
  <si>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</si>
  <si>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</si>
  <si>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</si>
  <si>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</si>
  <si>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</si>
  <si>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</si>
  <si>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</si>
  <si>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</si>
  <si>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</si>
  <si>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</si>
  <si>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春日井市春日井市民病院事業会計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</si>
  <si>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</si>
  <si>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</si>
  <si>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</si>
  <si>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</si>
  <si>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</si>
  <si>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</si>
  <si>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</si>
  <si>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</si>
  <si>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</si>
  <si>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</si>
  <si>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</si>
  <si>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</si>
  <si>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</si>
  <si>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</si>
  <si>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</si>
  <si>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</si>
  <si>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</si>
  <si>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</si>
  <si>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</si>
  <si>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</si>
  <si>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</si>
  <si>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</si>
  <si>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</si>
  <si>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</si>
  <si>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</si>
  <si>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</si>
  <si>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</si>
  <si>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</si>
  <si>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</si>
  <si>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</si>
  <si>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</si>
  <si>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</si>
  <si>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</si>
  <si>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</si>
  <si>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</si>
  <si>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</si>
  <si>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</si>
  <si>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</si>
  <si>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</si>
  <si>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</si>
  <si>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</si>
  <si>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</si>
  <si>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</si>
  <si>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</si>
  <si>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</si>
  <si>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</si>
  <si>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</si>
  <si>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</si>
  <si>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</si>
  <si>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</si>
  <si>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</si>
  <si>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</si>
  <si>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</si>
  <si>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</si>
  <si>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</si>
  <si>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</si>
  <si>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</si>
  <si>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</si>
  <si>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</si>
  <si>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</si>
  <si>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</si>
  <si>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</si>
  <si>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</si>
  <si>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</si>
  <si>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</si>
  <si>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</si>
  <si>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</si>
  <si>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</si>
  <si>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</si>
  <si>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</si>
  <si>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</si>
  <si>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</si>
  <si>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</si>
  <si>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</si>
  <si>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</si>
  <si>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</si>
  <si>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</si>
  <si>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</si>
  <si>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</si>
  <si>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</si>
  <si>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1.55</t>
  </si>
  <si>
    <t>▲ 1.15</t>
  </si>
  <si>
    <t>春日井市春日井市民病院事業会計</t>
  </si>
  <si>
    <t>春日井市水道事業会計</t>
  </si>
  <si>
    <t>一般会計</t>
  </si>
  <si>
    <t>春日井市国民健康保険事業特別会計</t>
  </si>
  <si>
    <t>▲ 3.08</t>
  </si>
  <si>
    <t>▲ 1.18</t>
  </si>
  <si>
    <t>春日井市後期高齢者医療事業特別会計</t>
  </si>
  <si>
    <t>春日井市介護保険事業特別会計</t>
  </si>
  <si>
    <t>春日井市介護サービス事業特別会計</t>
  </si>
  <si>
    <t>春日井市公共用地先行取得事業特別会計</t>
  </si>
  <si>
    <t>その他会計（赤字）</t>
  </si>
  <si>
    <t>▲ 2.44</t>
  </si>
  <si>
    <t>▲ 2.41</t>
  </si>
  <si>
    <t>その他会計（黒字）</t>
  </si>
  <si>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</si>
  <si>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</si>
  <si>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</si>
  <si>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</si>
  <si>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5">
      <t>ショク</t>
    </rPh>
    <rPh sb="5" eb="6">
      <t>イク</t>
    </rPh>
    <rPh sb="6" eb="8">
      <t>スイシン</t>
    </rPh>
    <rPh sb="8" eb="10">
      <t>キュウショク</t>
    </rPh>
    <rPh sb="10" eb="11">
      <t>カイ</t>
    </rPh>
    <phoneticPr fontId="2"/>
  </si>
  <si>
    <t>勝川開発</t>
    <rPh sb="0" eb="2">
      <t>カチガワ</t>
    </rPh>
    <rPh sb="2" eb="4">
      <t>カイハツ</t>
    </rPh>
    <phoneticPr fontId="2"/>
  </si>
  <si>
    <t>-</t>
    <phoneticPr fontId="2"/>
  </si>
  <si>
    <t>-</t>
    <phoneticPr fontId="2"/>
  </si>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</sst>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26233</c:v>
                </c:pt>
                <c:pt idx="1">
                  <c:v>28487</c:v>
                </c:pt>
                <c:pt idx="2">
                  <c:v>29784</c:v>
                </c:pt>
                <c:pt idx="3">
                  <c:v>44414</c:v>
                </c:pt>
                <c:pt idx="4">
                  <c:v>31839</c:v>
                </c:pt>
              </c:numCache>
            </c:numRef>
          </c:val>
          <c:smooth val="0"/>
        </c:ser>
        <c:dLbls>
          <c:showLegendKey val="0"/>
          <c:showVal val="0"/>
          <c:showCatName val="0"/>
          <c:showSerName val="0"/>
          <c:showPercent val="0"/>
          <c:showBubbleSize val="0"/>
        </c:dLbls>
        <c:marker val="1"/>
        <c:smooth val="0"/>
        <c:axId val="229870744"/>
        <c:axId val="158702784"/>
      </c:lineChart>
      <c:catAx>
        <c:axId val="229870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02784"/>
        <c:crosses val="autoZero"/>
        <c:auto val="1"/>
        <c:lblAlgn val="ctr"/>
        <c:lblOffset val="100"/>
        <c:tickLblSkip val="1"/>
        <c:tickMarkSkip val="1"/>
        <c:noMultiLvlLbl val="0"/>
      </c:catAx>
      <c:valAx>
        <c:axId val="1587027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70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5.91</c:v>
                </c:pt>
                <c:pt idx="1">
                  <c:v>5.38</c:v>
                </c:pt>
                <c:pt idx="2">
                  <c:v>4.13</c:v>
                </c:pt>
                <c:pt idx="3">
                  <c:v>5.6</c:v>
                </c:pt>
                <c:pt idx="4">
                  <c:v>4.66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7.08</c:v>
                </c:pt>
                <c:pt idx="1">
                  <c:v>9.83</c:v>
                </c:pt>
                <c:pt idx="2">
                  <c:v>9.4</c:v>
                </c:pt>
                <c:pt idx="3">
                  <c:v>9.36</c:v>
                </c:pt>
                <c:pt idx="4">
                  <c:v>9.16</c:v>
                </c:pt>
              </c:numCache>
            </c:numRef>
          </c:val>
        </c:ser>
        <c:dLbls>
          <c:showLegendKey val="0"/>
          <c:showVal val="0"/>
          <c:showCatName val="0"/>
          <c:showSerName val="0"/>
          <c:showPercent val="0"/>
          <c:showBubbleSize val="0"/>
        </c:dLbls>
        <c:gapWidth val="250"/>
        <c:overlap val="100"/>
        <c:axId val="228011400"/>
        <c:axId val="228707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3.98</c:v>
                </c:pt>
                <c:pt idx="1">
                  <c:v>2.56</c:v>
                </c:pt>
                <c:pt idx="2">
                  <c:v>-1.55</c:v>
                </c:pt>
                <c:pt idx="3">
                  <c:v>1.72</c:v>
                </c:pt>
                <c:pt idx="4">
                  <c:v>-1.1499999999999999</c:v>
                </c:pt>
              </c:numCache>
            </c:numRef>
          </c:val>
          <c:smooth val="0"/>
        </c:ser>
        <c:dLbls>
          <c:showLegendKey val="0"/>
          <c:showVal val="0"/>
          <c:showCatName val="0"/>
          <c:showSerName val="0"/>
          <c:showPercent val="0"/>
          <c:showBubbleSize val="0"/>
        </c:dLbls>
        <c:marker val="1"/>
        <c:smooth val="0"/>
        <c:axId val="228011400"/>
        <c:axId val="228707256"/>
      </c:lineChart>
      <c:catAx>
        <c:axId val="22801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707256"/>
        <c:crosses val="autoZero"/>
        <c:auto val="1"/>
        <c:lblAlgn val="ctr"/>
        <c:lblOffset val="100"/>
        <c:tickLblSkip val="1"/>
        <c:tickMarkSkip val="1"/>
        <c:noMultiLvlLbl val="0"/>
      </c:catAx>
      <c:valAx>
        <c:axId val="22870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01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24.91</c:v>
                </c:pt>
                <c:pt idx="2">
                  <c:v>#N/A</c:v>
                </c:pt>
                <c:pt idx="3">
                  <c:v>22.54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2.44</c:v>
                </c:pt>
                <c:pt idx="1">
                  <c:v>#N/A</c:v>
                </c:pt>
                <c:pt idx="2">
                  <c:v>2.41</c:v>
                </c:pt>
                <c:pt idx="3">
                  <c:v>#N/A</c:v>
                </c:pt>
                <c:pt idx="4">
                  <c:v>0</c:v>
                </c:pt>
                <c:pt idx="5">
                  <c:v>0</c:v>
                </c:pt>
                <c:pt idx="6">
                  <c:v>0</c:v>
                </c:pt>
                <c:pt idx="7">
                  <c:v>0</c:v>
                </c:pt>
                <c:pt idx="8">
                  <c:v>0</c:v>
                </c:pt>
                <c:pt idx="9">
                  <c:v>0</c:v>
                </c:pt>
              </c:numCache>
            </c:numRef>
          </c:val>
        </c:ser>
        <c:ser>
          <c:idx val="2"/>
          <c:order val="2"/>
          <c:tx>
            <c:strRef>
              <c:f>データシート!$A$29</c:f>
              <c:strCache>
                <c:ptCount val="1"/>
                <c:pt idx="0">
                  <c:v>春日井市公共用地先行取得事業特別会計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春日井市介護サービス事業特別会計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0.02</c:v>
                </c:pt>
                <c:pt idx="8">
                  <c:v>#N/A</c:v>
                </c:pt>
                <c:pt idx="9">
                  <c:v>0.01</c:v>
                </c:pt>
              </c:numCache>
            </c:numRef>
          </c:val>
        </c:ser>
        <c:ser>
          <c:idx val="4"/>
          <c:order val="4"/>
          <c:tx>
            <c:strRef>
              <c:f>データシート!$A$31</c:f>
              <c:strCache>
                <c:ptCount val="1"/>
                <c:pt idx="0">
                  <c:v>春日井市介護保険事業特別会計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0.16</c:v>
                </c:pt>
                <c:pt idx="6">
                  <c:v>#N/A</c:v>
                </c:pt>
                <c:pt idx="7">
                  <c:v>0.26</c:v>
                </c:pt>
                <c:pt idx="8">
                  <c:v>#N/A</c:v>
                </c:pt>
                <c:pt idx="9">
                  <c:v>0.13</c:v>
                </c:pt>
              </c:numCache>
            </c:numRef>
          </c:val>
        </c:ser>
        <c:ser>
          <c:idx val="5"/>
          <c:order val="5"/>
          <c:tx>
            <c:strRef>
              <c:f>データシート!$A$32</c:f>
              <c:strCache>
                <c:ptCount val="1"/>
                <c:pt idx="0">
                  <c:v>春日井市後期高齢者医療事業特別会計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0.12</c:v>
                </c:pt>
                <c:pt idx="6">
                  <c:v>#N/A</c:v>
                </c:pt>
                <c:pt idx="7">
                  <c:v>0.11</c:v>
                </c:pt>
                <c:pt idx="8">
                  <c:v>#N/A</c:v>
                </c:pt>
                <c:pt idx="9">
                  <c:v>0.14000000000000001</c:v>
                </c:pt>
              </c:numCache>
            </c:numRef>
          </c:val>
        </c:ser>
        <c:ser>
          <c:idx val="6"/>
          <c:order val="6"/>
          <c:tx>
            <c:strRef>
              <c:f>データシート!$A$33</c:f>
              <c:strCache>
                <c:ptCount val="1"/>
                <c:pt idx="0">
                  <c:v>春日井市国民健康保険事業特別会計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3.08</c:v>
                </c:pt>
                <c:pt idx="5">
                  <c:v>#N/A</c:v>
                </c:pt>
                <c:pt idx="6">
                  <c:v>1.18</c:v>
                </c:pt>
                <c:pt idx="7">
                  <c:v>#N/A</c:v>
                </c:pt>
                <c:pt idx="8">
                  <c:v>#N/A</c:v>
                </c:pt>
                <c:pt idx="9">
                  <c:v>0.18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5.88</c:v>
                </c:pt>
                <c:pt idx="2">
                  <c:v>#N/A</c:v>
                </c:pt>
                <c:pt idx="3">
                  <c:v>5.4</c:v>
                </c:pt>
                <c:pt idx="4">
                  <c:v>#N/A</c:v>
                </c:pt>
                <c:pt idx="5">
                  <c:v>4.12</c:v>
                </c:pt>
                <c:pt idx="6">
                  <c:v>#N/A</c:v>
                </c:pt>
                <c:pt idx="7">
                  <c:v>5.59</c:v>
                </c:pt>
                <c:pt idx="8">
                  <c:v>#N/A</c:v>
                </c:pt>
                <c:pt idx="9">
                  <c:v>4.6500000000000004</c:v>
                </c:pt>
              </c:numCache>
            </c:numRef>
          </c:val>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#N/A</c:v>
                </c:pt>
                <c:pt idx="5">
                  <c:v>12.3</c:v>
                </c:pt>
                <c:pt idx="6">
                  <c:v>#N/A</c:v>
                </c:pt>
                <c:pt idx="7">
                  <c:v>12.21</c:v>
                </c:pt>
                <c:pt idx="8">
                  <c:v>#N/A</c:v>
                </c:pt>
                <c:pt idx="9">
                  <c:v>8.5399999999999991</c:v>
                </c:pt>
              </c:numCache>
            </c:numRef>
          </c:val>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0</c:v>
                </c:pt>
                <c:pt idx="3">
                  <c:v>0</c:v>
                </c:pt>
                <c:pt idx="4">
                  <c:v>#N/A</c:v>
                </c:pt>
                <c:pt idx="5">
                  <c:v>12.9</c:v>
                </c:pt>
                <c:pt idx="6">
                  <c:v>#N/A</c:v>
                </c:pt>
                <c:pt idx="7">
                  <c:v>12.75</c:v>
                </c:pt>
                <c:pt idx="8">
                  <c:v>#N/A</c:v>
                </c:pt>
                <c:pt idx="9">
                  <c:v>13.06</c:v>
                </c:pt>
              </c:numCache>
            </c:numRef>
          </c:val>
        </c:ser>
        <c:dLbls>
          <c:showLegendKey val="0"/>
          <c:showVal val="0"/>
          <c:showCatName val="0"/>
          <c:showSerName val="0"/>
          <c:showPercent val="0"/>
          <c:showBubbleSize val="0"/>
        </c:dLbls>
        <c:gapWidth val="150"/>
        <c:overlap val="100"/>
        <c:axId val="229788872"/>
        <c:axId val="228067304"/>
      </c:barChart>
      <c:catAx>
        <c:axId val="22978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067304"/>
        <c:crosses val="autoZero"/>
        <c:auto val="1"/>
        <c:lblAlgn val="ctr"/>
        <c:lblOffset val="100"/>
        <c:tickLblSkip val="1"/>
        <c:tickMarkSkip val="1"/>
        <c:noMultiLvlLbl val="0"/>
      </c:catAx>
      <c:valAx>
        <c:axId val="22806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788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9596</c:v>
                </c:pt>
                <c:pt idx="5">
                  <c:v>9502</c:v>
                </c:pt>
                <c:pt idx="8">
                  <c:v>9468</c:v>
                </c:pt>
                <c:pt idx="11">
                  <c:v>9784</c:v>
                </c:pt>
                <c:pt idx="14">
                  <c:v>10062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241</c:v>
                </c:pt>
                <c:pt idx="3">
                  <c:v>68</c:v>
                </c:pt>
                <c:pt idx="6">
                  <c:v>68</c:v>
                </c:pt>
                <c:pt idx="9">
                  <c:v>68</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4</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3537</c:v>
                </c:pt>
                <c:pt idx="3">
                  <c:v>3443</c:v>
                </c:pt>
                <c:pt idx="6">
                  <c:v>3439</c:v>
                </c:pt>
                <c:pt idx="9">
                  <c:v>3517</c:v>
                </c:pt>
                <c:pt idx="12">
                  <c:v>3581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9463</c:v>
                </c:pt>
                <c:pt idx="3">
                  <c:v>9598</c:v>
                </c:pt>
                <c:pt idx="6">
                  <c:v>10151</c:v>
                </c:pt>
                <c:pt idx="9">
                  <c:v>9871</c:v>
                </c:pt>
                <c:pt idx="12">
                  <c:v>9573</c:v>
                </c:pt>
              </c:numCache>
            </c:numRef>
          </c:val>
        </c:ser>
        <c:dLbls>
          <c:showLegendKey val="0"/>
          <c:showVal val="0"/>
          <c:showCatName val="0"/>
          <c:showSerName val="0"/>
          <c:showPercent val="0"/>
          <c:showBubbleSize val="0"/>
        </c:dLbls>
        <c:gapWidth val="100"/>
        <c:overlap val="100"/>
        <c:axId val="232312256"/>
        <c:axId val="23231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3650</c:v>
                </c:pt>
                <c:pt idx="2">
                  <c:v>#N/A</c:v>
                </c:pt>
                <c:pt idx="3">
                  <c:v>#N/A</c:v>
                </c:pt>
                <c:pt idx="4">
                  <c:v>3611</c:v>
                </c:pt>
                <c:pt idx="5">
                  <c:v>#N/A</c:v>
                </c:pt>
                <c:pt idx="6">
                  <c:v>#N/A</c:v>
                </c:pt>
                <c:pt idx="7">
                  <c:v>4195</c:v>
                </c:pt>
                <c:pt idx="8">
                  <c:v>#N/A</c:v>
                </c:pt>
                <c:pt idx="9">
                  <c:v>#N/A</c:v>
                </c:pt>
                <c:pt idx="10">
                  <c:v>3677</c:v>
                </c:pt>
                <c:pt idx="11">
                  <c:v>#N/A</c:v>
                </c:pt>
                <c:pt idx="12">
                  <c:v>#N/A</c:v>
                </c:pt>
                <c:pt idx="13">
                  <c:v>3165</c:v>
                </c:pt>
                <c:pt idx="14">
                  <c:v>#N/A</c:v>
                </c:pt>
              </c:numCache>
            </c:numRef>
          </c:val>
          <c:smooth val="0"/>
        </c:ser>
        <c:dLbls>
          <c:showLegendKey val="0"/>
          <c:showVal val="0"/>
          <c:showCatName val="0"/>
          <c:showSerName val="0"/>
          <c:showPercent val="0"/>
          <c:showBubbleSize val="0"/>
        </c:dLbls>
        <c:marker val="1"/>
        <c:smooth val="0"/>
        <c:axId val="232312256"/>
        <c:axId val="232312640"/>
      </c:lineChart>
      <c:catAx>
        <c:axId val="2323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312640"/>
        <c:crosses val="autoZero"/>
        <c:auto val="1"/>
        <c:lblAlgn val="ctr"/>
        <c:lblOffset val="100"/>
        <c:tickLblSkip val="1"/>
        <c:tickMarkSkip val="1"/>
        <c:noMultiLvlLbl val="0"/>
      </c:catAx>
      <c:valAx>
        <c:axId val="23231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76598</c:v>
                </c:pt>
                <c:pt idx="5">
                  <c:v>75388</c:v>
                </c:pt>
                <c:pt idx="8">
                  <c:v>74730</c:v>
                </c:pt>
                <c:pt idx="11">
                  <c:v>73895</c:v>
                </c:pt>
                <c:pt idx="14">
                  <c:v>72324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39956</c:v>
                </c:pt>
                <c:pt idx="5">
                  <c:v>39073</c:v>
                </c:pt>
                <c:pt idx="8">
                  <c:v>37083</c:v>
                </c:pt>
                <c:pt idx="11">
                  <c:v>35552</c:v>
                </c:pt>
                <c:pt idx="14">
                  <c:v>34862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7241</c:v>
                </c:pt>
                <c:pt idx="5">
                  <c:v>9106</c:v>
                </c:pt>
                <c:pt idx="8">
                  <c:v>9064</c:v>
                </c:pt>
                <c:pt idx="11">
                  <c:v>9244</c:v>
                </c:pt>
                <c:pt idx="14">
                  <c:v>9170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21097</c:v>
                </c:pt>
                <c:pt idx="3">
                  <c:v>18821</c:v>
                </c:pt>
                <c:pt idx="6">
                  <c:v>17448</c:v>
                </c:pt>
                <c:pt idx="9">
                  <c:v>15796</c:v>
                </c:pt>
                <c:pt idx="12">
                  <c:v>13610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14474</c:v>
                </c:pt>
                <c:pt idx="3">
                  <c:v>13459</c:v>
                </c:pt>
                <c:pt idx="6">
                  <c:v>12843</c:v>
                </c:pt>
                <c:pt idx="9">
                  <c:v>12715</c:v>
                </c:pt>
                <c:pt idx="12">
                  <c:v>11189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c:v>
                </c:pt>
                <c:pt idx="3">
                  <c:v>42</c:v>
                </c:pt>
                <c:pt idx="6">
                  <c:v>37</c:v>
                </c:pt>
                <c:pt idx="9">
                  <c:v>33</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53986</c:v>
                </c:pt>
                <c:pt idx="3">
                  <c:v>50597</c:v>
                </c:pt>
                <c:pt idx="6">
                  <c:v>48450</c:v>
                </c:pt>
                <c:pt idx="9">
                  <c:v>47007</c:v>
                </c:pt>
                <c:pt idx="12">
                  <c:v>46012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1232</c:v>
                </c:pt>
                <c:pt idx="3">
                  <c:v>796</c:v>
                </c:pt>
                <c:pt idx="6">
                  <c:v>761</c:v>
                </c:pt>
                <c:pt idx="9">
                  <c:v>725</c:v>
                </c:pt>
                <c:pt idx="12">
                  <c:v>688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84031</c:v>
                </c:pt>
                <c:pt idx="3">
                  <c:v>81762</c:v>
                </c:pt>
                <c:pt idx="6">
                  <c:v>80058</c:v>
                </c:pt>
                <c:pt idx="9">
                  <c:v>80293</c:v>
                </c:pt>
                <c:pt idx="12">
                  <c:v>79224</c:v>
                </c:pt>
              </c:numCache>
            </c:numRef>
          </c:val>
        </c:ser>
        <c:dLbls>
          <c:showLegendKey val="0"/>
          <c:showVal val="0"/>
          <c:showCatName val="0"/>
          <c:showSerName val="0"/>
          <c:showPercent val="0"/>
          <c:showBubbleSize val="0"/>
        </c:dLbls>
        <c:gapWidth val="100"/>
        <c:overlap val="100"/>
        <c:axId val="232419096"/>
        <c:axId val="23295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51071</c:v>
                </c:pt>
                <c:pt idx="2">
                  <c:v>#N/A</c:v>
                </c:pt>
                <c:pt idx="3">
                  <c:v>#N/A</c:v>
                </c:pt>
                <c:pt idx="4">
                  <c:v>41908</c:v>
                </c:pt>
                <c:pt idx="5">
                  <c:v>#N/A</c:v>
                </c:pt>
                <c:pt idx="6">
                  <c:v>#N/A</c:v>
                </c:pt>
                <c:pt idx="7">
                  <c:v>38720</c:v>
                </c:pt>
                <c:pt idx="8">
                  <c:v>#N/A</c:v>
                </c:pt>
                <c:pt idx="9">
                  <c:v>#N/A</c:v>
                </c:pt>
                <c:pt idx="10">
                  <c:v>37879</c:v>
                </c:pt>
                <c:pt idx="11">
                  <c:v>#N/A</c:v>
                </c:pt>
                <c:pt idx="12">
                  <c:v>#N/A</c:v>
                </c:pt>
                <c:pt idx="13">
                  <c:v>34396</c:v>
                </c:pt>
                <c:pt idx="14">
                  <c:v>#N/A</c:v>
                </c:pt>
              </c:numCache>
            </c:numRef>
          </c:val>
          <c:smooth val="0"/>
        </c:ser>
        <c:dLbls>
          <c:showLegendKey val="0"/>
          <c:showVal val="0"/>
          <c:showCatName val="0"/>
          <c:showSerName val="0"/>
          <c:showPercent val="0"/>
          <c:showBubbleSize val="0"/>
        </c:dLbls>
        <c:marker val="1"/>
        <c:smooth val="0"/>
        <c:axId val="232419096"/>
        <c:axId val="232950704"/>
      </c:lineChart>
      <c:catAx>
        <c:axId val="23241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950704"/>
        <c:crosses val="autoZero"/>
        <c:auto val="1"/>
        <c:lblAlgn val="ctr"/>
        <c:lblOffset val="100"/>
        <c:tickLblSkip val="1"/>
        <c:tickMarkSkip val="1"/>
        <c:noMultiLvlLbl val="0"/>
      </c:catAx>
      <c:valAx>
        <c:axId val="23295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41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310,495
304,638
92.78
95,784,310
93,019,834
2,555,294
54,858,151
79,057,434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高齢化に伴い社会保障関係費が増加したものの、景気の緩やかな回復等により市税収入が増加したことにより、単年度の財政力指数は前年度と比較して</a:t>
          </a:r>
          <a:r>
            <a:rPr kumimoji="1" lang="en-US" altLang="ja-JP" sz="1300">
              <a:latin typeface="ＭＳ Ｐゴシック"/>
            </a:rPr>
            <a:t>0.01</a:t>
          </a:r>
          <a:r>
            <a:rPr kumimoji="1" lang="ja-JP" altLang="en-US" sz="1300">
              <a:latin typeface="ＭＳ Ｐゴシック"/>
            </a:rPr>
            <a:t>ポイント増加して</a:t>
          </a:r>
          <a:r>
            <a:rPr kumimoji="1" lang="en-US" altLang="ja-JP" sz="1300">
              <a:latin typeface="ＭＳ Ｐゴシック"/>
            </a:rPr>
            <a:t>0.97</a:t>
          </a:r>
          <a:r>
            <a:rPr kumimoji="1" lang="ja-JP" altLang="en-US" sz="1300">
              <a:latin typeface="ＭＳ Ｐゴシック"/>
            </a:rPr>
            <a:t>となったが、３か年平均の財政力指数は前年度と比較して同数値となった。</a:t>
          </a:r>
        </a:p>
        <a:p>
          <a:r>
            <a:rPr kumimoji="1" lang="ja-JP" altLang="en-US" sz="1300">
              <a:latin typeface="ＭＳ Ｐゴシック"/>
            </a:rPr>
            <a:t>　今後も社会保障関係費の増加が見込まれることから、歳入の確保と歳出の抑制を図り、安定した財政基盤の確保に努める。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7" name="直線コネクタ 66"/>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0" name="直線コネクタ 69"/>
        <xdr:cNvCxnSpPr/>
      </xdr:nvCxnSpPr>
      <xdr:spPr>
        <a:xfrm>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128058</xdr:rowOff>
    </xdr:to>
    <xdr:cxnSp macro="">
      <xdr:nvCxnSpPr>
        <xdr:cNvPr id="73" name="直線コネクタ 72"/>
        <xdr:cNvCxnSpPr/>
      </xdr:nvCxnSpPr>
      <xdr:spPr>
        <a:xfrm>
          <a:off x="2336800" y="65627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47625</xdr:rowOff>
    </xdr:to>
    <xdr:cxnSp macro="">
      <xdr:nvCxnSpPr>
        <xdr:cNvPr id="76" name="直線コネクタ 75"/>
        <xdr:cNvCxnSpPr/>
      </xdr:nvCxnSpPr>
      <xdr:spPr>
        <a:xfrm>
          <a:off x="1447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6" name="円/楕円 85"/>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7"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8" name="円/楕円 87"/>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89" name="テキスト ボックス 88"/>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77258</xdr:rowOff>
    </xdr:from>
    <xdr:to>
      <xdr:col>4</xdr:col>
      <xdr:colOff>533400</xdr:colOff>
      <xdr:row>39</xdr:row>
      <xdr:rowOff>7408</xdr:rowOff>
    </xdr:to>
    <xdr:sp macro="" textlink="">
      <xdr:nvSpPr>
        <xdr:cNvPr id="90" name="円/楕円 89"/>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17585</xdr:rowOff>
    </xdr:from>
    <xdr:ext cx="762000" cy="259045"/>
    <xdr:sp macro="" textlink="">
      <xdr:nvSpPr>
        <xdr:cNvPr id="91" name="テキスト ボックス 90"/>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168275</xdr:rowOff>
    </xdr:from>
    <xdr:to>
      <xdr:col>3</xdr:col>
      <xdr:colOff>330200</xdr:colOff>
      <xdr:row>38</xdr:row>
      <xdr:rowOff>98425</xdr:rowOff>
    </xdr:to>
    <xdr:sp macro="" textlink="">
      <xdr:nvSpPr>
        <xdr:cNvPr id="92" name="円/楕円 91"/>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108602</xdr:rowOff>
    </xdr:from>
    <xdr:ext cx="762000" cy="259045"/>
    <xdr:sp macro="" textlink="">
      <xdr:nvSpPr>
        <xdr:cNvPr id="93" name="テキスト ボックス 92"/>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4" name="円/楕円 93"/>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5" name="テキスト ボックス 94"/>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退職者の増加（＋</a:t>
          </a:r>
          <a:r>
            <a:rPr kumimoji="1" lang="en-US" altLang="ja-JP" sz="1300">
              <a:latin typeface="ＭＳ Ｐゴシック"/>
            </a:rPr>
            <a:t>34</a:t>
          </a:r>
          <a:r>
            <a:rPr kumimoji="1" lang="ja-JP" altLang="en-US" sz="1300">
              <a:latin typeface="ＭＳ Ｐゴシック"/>
            </a:rPr>
            <a:t>人）による人件費の増加や、障がい者福祉サービス費の増加による扶助費の増加などにより、前年度と比較して</a:t>
          </a:r>
          <a:r>
            <a:rPr kumimoji="1" lang="en-US" altLang="ja-JP" sz="1300">
              <a:latin typeface="ＭＳ Ｐゴシック"/>
            </a:rPr>
            <a:t>2.4</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今後は、引き続き社会保障関係費が増加するものの、公債費が減少する見込みであるため、横ばいで推移する見込みであるが、市税などの未収金対策に力を入れることや、ふるさと納税制度の活用を図るなど自主財源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65</xdr:row>
      <xdr:rowOff>28787</xdr:rowOff>
    </xdr:to>
    <xdr:cxnSp macro="">
      <xdr:nvCxnSpPr>
        <xdr:cNvPr id="130" name="直線コネクタ 129"/>
        <xdr:cNvCxnSpPr/>
      </xdr:nvCxnSpPr>
      <xdr:spPr>
        <a:xfrm>
          <a:off x="4114800" y="1097999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65</xdr:row>
      <xdr:rowOff>4656</xdr:rowOff>
    </xdr:to>
    <xdr:cxnSp macro="">
      <xdr:nvCxnSpPr>
        <xdr:cNvPr id="133" name="直線コネクタ 132"/>
        <xdr:cNvCxnSpPr/>
      </xdr:nvCxnSpPr>
      <xdr:spPr>
        <a:xfrm flipV="1">
          <a:off x="3225800" y="109799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65</xdr:row>
      <xdr:rowOff>4656</xdr:rowOff>
    </xdr:to>
    <xdr:cxnSp macro="">
      <xdr:nvCxnSpPr>
        <xdr:cNvPr id="136" name="直線コネクタ 135"/>
        <xdr:cNvCxnSpPr/>
      </xdr:nvCxnSpPr>
      <xdr:spPr>
        <a:xfrm>
          <a:off x="2336800" y="1105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79587</xdr:rowOff>
    </xdr:to>
    <xdr:cxnSp macro="">
      <xdr:nvCxnSpPr>
        <xdr:cNvPr id="139" name="直線コネクタ 138"/>
        <xdr:cNvCxnSpPr/>
      </xdr:nvCxnSpPr>
      <xdr:spPr>
        <a:xfrm>
          <a:off x="1447800" y="1101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49" name="円/楕円 148"/>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0"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1" name="円/楕円 150"/>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42773</xdr:rowOff>
    </xdr:from>
    <xdr:ext cx="736600" cy="259045"/>
    <xdr:sp macro="" textlink="">
      <xdr:nvSpPr>
        <xdr:cNvPr id="152" name="テキスト ボックス 151"/>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3" name="円/楕円 152"/>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4" name="テキスト ボックス 153"/>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5" name="円/楕円 154"/>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115164</xdr:rowOff>
    </xdr:from>
    <xdr:ext cx="762000" cy="259045"/>
    <xdr:sp macro="" textlink="">
      <xdr:nvSpPr>
        <xdr:cNvPr id="156" name="テキスト ボックス 155"/>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7" name="円/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8" name="テキスト ボックス 157"/>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類似団体と比較して、人口１人あたりの金額が下回っている要因は、人件費である。これは、類似団体と比較して、職員数が少ないためである。</a:t>
          </a:r>
          <a:endParaRPr kumimoji="1" lang="en-US" altLang="ja-JP" sz="1300">
            <a:latin typeface="ＭＳ Ｐゴシック"/>
          </a:endParaRPr>
        </a:p>
        <a:p>
          <a:r>
            <a:rPr kumimoji="1" lang="ja-JP" altLang="en-US" sz="1300">
              <a:latin typeface="ＭＳ Ｐゴシック"/>
            </a:rPr>
            <a:t>　前年度と比較して増加しており、これは、退職者の増加（＋</a:t>
          </a:r>
          <a:r>
            <a:rPr kumimoji="1" lang="en-US" altLang="ja-JP" sz="1300">
              <a:latin typeface="ＭＳ Ｐゴシック"/>
            </a:rPr>
            <a:t>34</a:t>
          </a:r>
          <a:r>
            <a:rPr kumimoji="1" lang="ja-JP" altLang="en-US" sz="1300">
              <a:latin typeface="ＭＳ Ｐゴシック"/>
            </a:rPr>
            <a:t>人）による人件費の増加や基幹系住民情報システムの更新等により物件費が増加したためである。</a:t>
          </a:r>
          <a:endParaRPr kumimoji="1" lang="en-US" altLang="ja-JP" sz="1300">
            <a:latin typeface="ＭＳ Ｐゴシック"/>
          </a:endParaRPr>
        </a:p>
        <a:p>
          <a:r>
            <a:rPr kumimoji="1" lang="ja-JP" altLang="en-US" sz="1300">
              <a:latin typeface="ＭＳ Ｐゴシック"/>
            </a:rPr>
            <a:t>　今後は、退職に伴う人員を適正に補充することにより、職員の年齢構成を平準化するよう努める。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66365</xdr:rowOff>
    </xdr:from>
    <xdr:to>
      <xdr:col>7</xdr:col>
      <xdr:colOff>152400</xdr:colOff>
      <xdr:row>82</xdr:row>
      <xdr:rowOff>130521</xdr:rowOff>
    </xdr:to>
    <xdr:cxnSp macro="">
      <xdr:nvCxnSpPr>
        <xdr:cNvPr id="197" name="直線コネクタ 196"/>
        <xdr:cNvCxnSpPr/>
      </xdr:nvCxnSpPr>
      <xdr:spPr>
        <a:xfrm>
          <a:off x="4114800" y="14125265"/>
          <a:ext cx="838200" cy="6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41073</xdr:rowOff>
    </xdr:from>
    <xdr:to>
      <xdr:col>6</xdr:col>
      <xdr:colOff>0</xdr:colOff>
      <xdr:row>82</xdr:row>
      <xdr:rowOff>66365</xdr:rowOff>
    </xdr:to>
    <xdr:cxnSp macro="">
      <xdr:nvCxnSpPr>
        <xdr:cNvPr id="200" name="直線コネクタ 199"/>
        <xdr:cNvCxnSpPr/>
      </xdr:nvCxnSpPr>
      <xdr:spPr>
        <a:xfrm>
          <a:off x="3225800" y="14099973"/>
          <a:ext cx="889000"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41073</xdr:rowOff>
    </xdr:from>
    <xdr:to>
      <xdr:col>4</xdr:col>
      <xdr:colOff>482600</xdr:colOff>
      <xdr:row>82</xdr:row>
      <xdr:rowOff>77736</xdr:rowOff>
    </xdr:to>
    <xdr:cxnSp macro="">
      <xdr:nvCxnSpPr>
        <xdr:cNvPr id="203" name="直線コネクタ 202"/>
        <xdr:cNvCxnSpPr/>
      </xdr:nvCxnSpPr>
      <xdr:spPr>
        <a:xfrm flipV="1">
          <a:off x="2336800" y="14099973"/>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77736</xdr:rowOff>
    </xdr:from>
    <xdr:to>
      <xdr:col>3</xdr:col>
      <xdr:colOff>279400</xdr:colOff>
      <xdr:row>82</xdr:row>
      <xdr:rowOff>91190</xdr:rowOff>
    </xdr:to>
    <xdr:cxnSp macro="">
      <xdr:nvCxnSpPr>
        <xdr:cNvPr id="206" name="直線コネクタ 205"/>
        <xdr:cNvCxnSpPr/>
      </xdr:nvCxnSpPr>
      <xdr:spPr>
        <a:xfrm flipV="1">
          <a:off x="1447800" y="14136636"/>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79721</xdr:rowOff>
    </xdr:from>
    <xdr:to>
      <xdr:col>7</xdr:col>
      <xdr:colOff>203200</xdr:colOff>
      <xdr:row>83</xdr:row>
      <xdr:rowOff>9871</xdr:rowOff>
    </xdr:to>
    <xdr:sp macro="" textlink="">
      <xdr:nvSpPr>
        <xdr:cNvPr id="216" name="円/楕円 215"/>
        <xdr:cNvSpPr/>
      </xdr:nvSpPr>
      <xdr:spPr>
        <a:xfrm>
          <a:off x="4902200" y="141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96248</xdr:rowOff>
    </xdr:from>
    <xdr:ext cx="762000" cy="259045"/>
    <xdr:sp macro="" textlink="">
      <xdr:nvSpPr>
        <xdr:cNvPr id="217" name="人件費・物件費等の状況該当値テキスト"/>
        <xdr:cNvSpPr txBox="1"/>
      </xdr:nvSpPr>
      <xdr:spPr>
        <a:xfrm>
          <a:off x="5041900" y="139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15565</xdr:rowOff>
    </xdr:from>
    <xdr:to>
      <xdr:col>6</xdr:col>
      <xdr:colOff>50800</xdr:colOff>
      <xdr:row>82</xdr:row>
      <xdr:rowOff>117165</xdr:rowOff>
    </xdr:to>
    <xdr:sp macro="" textlink="">
      <xdr:nvSpPr>
        <xdr:cNvPr id="218" name="円/楕円 217"/>
        <xdr:cNvSpPr/>
      </xdr:nvSpPr>
      <xdr:spPr>
        <a:xfrm>
          <a:off x="4064000" y="140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127342</xdr:rowOff>
    </xdr:from>
    <xdr:ext cx="736600" cy="259045"/>
    <xdr:sp macro="" textlink="">
      <xdr:nvSpPr>
        <xdr:cNvPr id="219" name="テキスト ボックス 218"/>
        <xdr:cNvSpPr txBox="1"/>
      </xdr:nvSpPr>
      <xdr:spPr>
        <a:xfrm>
          <a:off x="3733800" y="1384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161723</xdr:rowOff>
    </xdr:from>
    <xdr:to>
      <xdr:col>4</xdr:col>
      <xdr:colOff>533400</xdr:colOff>
      <xdr:row>82</xdr:row>
      <xdr:rowOff>91873</xdr:rowOff>
    </xdr:to>
    <xdr:sp macro="" textlink="">
      <xdr:nvSpPr>
        <xdr:cNvPr id="220" name="円/楕円 219"/>
        <xdr:cNvSpPr/>
      </xdr:nvSpPr>
      <xdr:spPr>
        <a:xfrm>
          <a:off x="3175000" y="140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102050</xdr:rowOff>
    </xdr:from>
    <xdr:ext cx="762000" cy="259045"/>
    <xdr:sp macro="" textlink="">
      <xdr:nvSpPr>
        <xdr:cNvPr id="221" name="テキスト ボックス 220"/>
        <xdr:cNvSpPr txBox="1"/>
      </xdr:nvSpPr>
      <xdr:spPr>
        <a:xfrm>
          <a:off x="2844800" y="1381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26936</xdr:rowOff>
    </xdr:from>
    <xdr:to>
      <xdr:col>3</xdr:col>
      <xdr:colOff>330200</xdr:colOff>
      <xdr:row>82</xdr:row>
      <xdr:rowOff>128536</xdr:rowOff>
    </xdr:to>
    <xdr:sp macro="" textlink="">
      <xdr:nvSpPr>
        <xdr:cNvPr id="222" name="円/楕円 221"/>
        <xdr:cNvSpPr/>
      </xdr:nvSpPr>
      <xdr:spPr>
        <a:xfrm>
          <a:off x="2286000" y="140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138713</xdr:rowOff>
    </xdr:from>
    <xdr:ext cx="762000" cy="259045"/>
    <xdr:sp macro="" textlink="">
      <xdr:nvSpPr>
        <xdr:cNvPr id="223" name="テキスト ボックス 222"/>
        <xdr:cNvSpPr txBox="1"/>
      </xdr:nvSpPr>
      <xdr:spPr>
        <a:xfrm>
          <a:off x="1955800" y="1385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40390</xdr:rowOff>
    </xdr:from>
    <xdr:to>
      <xdr:col>2</xdr:col>
      <xdr:colOff>127000</xdr:colOff>
      <xdr:row>82</xdr:row>
      <xdr:rowOff>141990</xdr:rowOff>
    </xdr:to>
    <xdr:sp macro="" textlink="">
      <xdr:nvSpPr>
        <xdr:cNvPr id="224" name="円/楕円 223"/>
        <xdr:cNvSpPr/>
      </xdr:nvSpPr>
      <xdr:spPr>
        <a:xfrm>
          <a:off x="1397000" y="140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152167</xdr:rowOff>
    </xdr:from>
    <xdr:ext cx="762000" cy="259045"/>
    <xdr:sp macro="" textlink="">
      <xdr:nvSpPr>
        <xdr:cNvPr id="225" name="テキスト ボックス 224"/>
        <xdr:cNvSpPr txBox="1"/>
      </xdr:nvSpPr>
      <xdr:spPr>
        <a:xfrm>
          <a:off x="1066800" y="138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給料表は国家公務員にあわせているが、高校卒の経験年数階層内における職員の分布が変わったことなどにより、前年度より</a:t>
          </a:r>
          <a:r>
            <a:rPr kumimoji="1" lang="en-US" altLang="ja-JP" sz="1300">
              <a:latin typeface="ＭＳ Ｐゴシック"/>
            </a:rPr>
            <a:t>0.5</a:t>
          </a:r>
          <a:r>
            <a:rPr kumimoji="1" lang="ja-JP" altLang="en-US" sz="1300">
              <a:latin typeface="ＭＳ Ｐゴシック"/>
            </a:rPr>
            <a:t>ポイント上昇した。</a:t>
          </a:r>
        </a:p>
        <a:p>
          <a:r>
            <a:rPr kumimoji="1" lang="ja-JP" altLang="en-US" sz="1300">
              <a:latin typeface="ＭＳ Ｐゴシック"/>
            </a:rPr>
            <a:t>　今後も、国や近隣自治体、民間企業等の状況を踏まえ、給与適正化に努める。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69145</xdr:rowOff>
    </xdr:from>
    <xdr:to>
      <xdr:col>24</xdr:col>
      <xdr:colOff>558800</xdr:colOff>
      <xdr:row>84</xdr:row>
      <xdr:rowOff>136172</xdr:rowOff>
    </xdr:to>
    <xdr:cxnSp macro="">
      <xdr:nvCxnSpPr>
        <xdr:cNvPr id="259" name="直線コネクタ 258"/>
        <xdr:cNvCxnSpPr/>
      </xdr:nvCxnSpPr>
      <xdr:spPr>
        <a:xfrm>
          <a:off x="16179800" y="144709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69145</xdr:rowOff>
    </xdr:from>
    <xdr:to>
      <xdr:col>23</xdr:col>
      <xdr:colOff>406400</xdr:colOff>
      <xdr:row>90</xdr:row>
      <xdr:rowOff>32455</xdr:rowOff>
    </xdr:to>
    <xdr:cxnSp macro="">
      <xdr:nvCxnSpPr>
        <xdr:cNvPr id="262" name="直線コネクタ 261"/>
        <xdr:cNvCxnSpPr/>
      </xdr:nvCxnSpPr>
      <xdr:spPr>
        <a:xfrm flipV="1">
          <a:off x="15290800" y="14470945"/>
          <a:ext cx="889000" cy="99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4" name="テキスト ボックス 263"/>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5645</xdr:rowOff>
    </xdr:from>
    <xdr:to>
      <xdr:col>22</xdr:col>
      <xdr:colOff>203200</xdr:colOff>
      <xdr:row>90</xdr:row>
      <xdr:rowOff>32455</xdr:rowOff>
    </xdr:to>
    <xdr:cxnSp macro="">
      <xdr:nvCxnSpPr>
        <xdr:cNvPr id="265" name="直線コネクタ 264"/>
        <xdr:cNvCxnSpPr/>
      </xdr:nvCxnSpPr>
      <xdr:spPr>
        <a:xfrm>
          <a:off x="14401800" y="1543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26405</xdr:rowOff>
    </xdr:from>
    <xdr:ext cx="762000" cy="259045"/>
    <xdr:sp macro="" textlink="">
      <xdr:nvSpPr>
        <xdr:cNvPr id="267" name="テキスト ボックス 266"/>
        <xdr:cNvSpPr txBox="1"/>
      </xdr:nvSpPr>
      <xdr:spPr>
        <a:xfrm>
          <a:off x="14909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15522</xdr:rowOff>
    </xdr:from>
    <xdr:to>
      <xdr:col>21</xdr:col>
      <xdr:colOff>0</xdr:colOff>
      <xdr:row>90</xdr:row>
      <xdr:rowOff>5645</xdr:rowOff>
    </xdr:to>
    <xdr:cxnSp macro="">
      <xdr:nvCxnSpPr>
        <xdr:cNvPr id="268" name="直線コネクタ 267"/>
        <xdr:cNvCxnSpPr/>
      </xdr:nvCxnSpPr>
      <xdr:spPr>
        <a:xfrm>
          <a:off x="13512800" y="14417322"/>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0" name="テキスト ボックス 269"/>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36282</xdr:rowOff>
    </xdr:from>
    <xdr:ext cx="762000" cy="259045"/>
    <xdr:sp macro="" textlink="">
      <xdr:nvSpPr>
        <xdr:cNvPr id="272" name="テキスト ボックス 271"/>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8" name="円/楕円 277"/>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57449</xdr:rowOff>
    </xdr:from>
    <xdr:ext cx="762000" cy="259045"/>
    <xdr:sp macro="" textlink="">
      <xdr:nvSpPr>
        <xdr:cNvPr id="279"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18345</xdr:rowOff>
    </xdr:from>
    <xdr:to>
      <xdr:col>23</xdr:col>
      <xdr:colOff>457200</xdr:colOff>
      <xdr:row>84</xdr:row>
      <xdr:rowOff>119945</xdr:rowOff>
    </xdr:to>
    <xdr:sp macro="" textlink="">
      <xdr:nvSpPr>
        <xdr:cNvPr id="280" name="円/楕円 279"/>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81" name="テキスト ボックス 280"/>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153105</xdr:rowOff>
    </xdr:from>
    <xdr:to>
      <xdr:col>22</xdr:col>
      <xdr:colOff>254000</xdr:colOff>
      <xdr:row>90</xdr:row>
      <xdr:rowOff>83255</xdr:rowOff>
    </xdr:to>
    <xdr:sp macro="" textlink="">
      <xdr:nvSpPr>
        <xdr:cNvPr id="282" name="円/楕円 281"/>
        <xdr:cNvSpPr/>
      </xdr:nvSpPr>
      <xdr:spPr>
        <a:xfrm>
          <a:off x="15240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83" name="テキスト ボックス 282"/>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84" name="円/楕円 283"/>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85" name="テキスト ボックス 284"/>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86" name="円/楕円 285"/>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87" name="テキスト ボックス 286"/>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年度からの団塊の世代の大量退職に伴い、</a:t>
          </a:r>
          <a:r>
            <a:rPr kumimoji="1" lang="en-US" altLang="ja-JP" sz="1300">
              <a:latin typeface="ＭＳ Ｐゴシック"/>
            </a:rPr>
            <a:t>10</a:t>
          </a:r>
          <a:r>
            <a:rPr kumimoji="1" lang="ja-JP" altLang="en-US" sz="1300">
              <a:latin typeface="ＭＳ Ｐゴシック"/>
            </a:rPr>
            <a:t>年間で職員の４分の１以上の退職が予定されていたことから、この時期を組織活性化の好機として捉え、新陳代謝及び変革を促すために欠かすことのできない新規採用のほか、経験や技術の継承を図るための再任用の活用など、職員数の適性かつ安定的な確保に取り組んできた。</a:t>
          </a:r>
        </a:p>
        <a:p>
          <a:r>
            <a:rPr kumimoji="1" lang="ja-JP" altLang="en-US" sz="1300">
              <a:latin typeface="ＭＳ Ｐゴシック"/>
            </a:rPr>
            <a:t>　今後も職員数の管理については、多様な雇用形態による人材活用を図り、適性かつ計画的に確保していくことにより、この水準を維持していくように努める。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149497</xdr:rowOff>
    </xdr:to>
    <xdr:cxnSp macro="">
      <xdr:nvCxnSpPr>
        <xdr:cNvPr id="324" name="直線コネクタ 323"/>
        <xdr:cNvCxnSpPr/>
      </xdr:nvCxnSpPr>
      <xdr:spPr>
        <a:xfrm>
          <a:off x="16179800" y="1043305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5"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146050</xdr:rowOff>
    </xdr:to>
    <xdr:cxnSp macro="">
      <xdr:nvCxnSpPr>
        <xdr:cNvPr id="327" name="直線コネクタ 326"/>
        <xdr:cNvCxnSpPr/>
      </xdr:nvCxnSpPr>
      <xdr:spPr>
        <a:xfrm>
          <a:off x="15290800" y="1036755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9" name="テキスト ボックス 32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60</xdr:row>
      <xdr:rowOff>111578</xdr:rowOff>
    </xdr:to>
    <xdr:cxnSp macro="">
      <xdr:nvCxnSpPr>
        <xdr:cNvPr id="330" name="直線コネクタ 329"/>
        <xdr:cNvCxnSpPr/>
      </xdr:nvCxnSpPr>
      <xdr:spPr>
        <a:xfrm flipV="1">
          <a:off x="14401800" y="103675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2" name="テキスト ボックス 33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111578</xdr:rowOff>
    </xdr:from>
    <xdr:to>
      <xdr:col>21</xdr:col>
      <xdr:colOff>0</xdr:colOff>
      <xdr:row>60</xdr:row>
      <xdr:rowOff>135709</xdr:rowOff>
    </xdr:to>
    <xdr:cxnSp macro="">
      <xdr:nvCxnSpPr>
        <xdr:cNvPr id="333" name="直線コネクタ 332"/>
        <xdr:cNvCxnSpPr/>
      </xdr:nvCxnSpPr>
      <xdr:spPr>
        <a:xfrm flipV="1">
          <a:off x="13512800" y="103985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5" name="テキスト ボックス 33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7" name="テキスト ボックス 33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43" name="円/楕円 342"/>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115224</xdr:rowOff>
    </xdr:from>
    <xdr:ext cx="762000" cy="259045"/>
    <xdr:sp macro="" textlink="">
      <xdr:nvSpPr>
        <xdr:cNvPr id="344"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5" name="円/楕円 344"/>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6" name="テキスト ボックス 345"/>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29754</xdr:rowOff>
    </xdr:from>
    <xdr:to>
      <xdr:col>22</xdr:col>
      <xdr:colOff>254000</xdr:colOff>
      <xdr:row>60</xdr:row>
      <xdr:rowOff>131354</xdr:rowOff>
    </xdr:to>
    <xdr:sp macro="" textlink="">
      <xdr:nvSpPr>
        <xdr:cNvPr id="347" name="円/楕円 346"/>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141531</xdr:rowOff>
    </xdr:from>
    <xdr:ext cx="762000" cy="259045"/>
    <xdr:sp macro="" textlink="">
      <xdr:nvSpPr>
        <xdr:cNvPr id="348" name="テキスト ボックス 347"/>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60778</xdr:rowOff>
    </xdr:from>
    <xdr:to>
      <xdr:col>21</xdr:col>
      <xdr:colOff>50800</xdr:colOff>
      <xdr:row>60</xdr:row>
      <xdr:rowOff>162378</xdr:rowOff>
    </xdr:to>
    <xdr:sp macro="" textlink="">
      <xdr:nvSpPr>
        <xdr:cNvPr id="349" name="円/楕円 348"/>
        <xdr:cNvSpPr/>
      </xdr:nvSpPr>
      <xdr:spPr>
        <a:xfrm>
          <a:off x="14351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1105</xdr:rowOff>
    </xdr:from>
    <xdr:ext cx="762000" cy="259045"/>
    <xdr:sp macro="" textlink="">
      <xdr:nvSpPr>
        <xdr:cNvPr id="350" name="テキスト ボックス 349"/>
        <xdr:cNvSpPr txBox="1"/>
      </xdr:nvSpPr>
      <xdr:spPr>
        <a:xfrm>
          <a:off x="14020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51" name="円/楕円 350"/>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52" name="テキスト ボックス 351"/>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今年度は前年度と比較して</a:t>
          </a:r>
          <a:r>
            <a:rPr kumimoji="1" lang="en-US" altLang="ja-JP" sz="1300">
              <a:latin typeface="ＭＳ Ｐゴシック"/>
            </a:rPr>
            <a:t>0.4</a:t>
          </a:r>
          <a:r>
            <a:rPr kumimoji="1" lang="ja-JP" altLang="en-US" sz="1300">
              <a:latin typeface="ＭＳ Ｐゴシック"/>
            </a:rPr>
            <a:t>％減少した。これは、一般会計の地方債償還額が約</a:t>
          </a:r>
          <a:r>
            <a:rPr kumimoji="1" lang="en-US" altLang="ja-JP" sz="1300">
              <a:latin typeface="ＭＳ Ｐゴシック"/>
            </a:rPr>
            <a:t>3</a:t>
          </a:r>
          <a:r>
            <a:rPr kumimoji="1" lang="ja-JP" altLang="en-US" sz="1300">
              <a:latin typeface="ＭＳ Ｐゴシック"/>
            </a:rPr>
            <a:t>億円減少したこと及び標準税収入額等が約</a:t>
          </a:r>
          <a:r>
            <a:rPr kumimoji="1" lang="en-US" altLang="ja-JP" sz="1300">
              <a:latin typeface="ＭＳ Ｐゴシック"/>
            </a:rPr>
            <a:t>11.8</a:t>
          </a:r>
          <a:r>
            <a:rPr kumimoji="1" lang="ja-JP" altLang="en-US" sz="1300">
              <a:latin typeface="ＭＳ Ｐゴシック"/>
            </a:rPr>
            <a:t>億円増加したためである。</a:t>
          </a:r>
        </a:p>
        <a:p>
          <a:r>
            <a:rPr kumimoji="1" lang="ja-JP" altLang="en-US" sz="1300">
              <a:latin typeface="ＭＳ Ｐゴシック"/>
            </a:rPr>
            <a:t>　今後も、計画的な借入を行うことにより、健全な財政運営に努める。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133894</xdr:rowOff>
    </xdr:from>
    <xdr:to>
      <xdr:col>24</xdr:col>
      <xdr:colOff>558800</xdr:colOff>
      <xdr:row>40</xdr:row>
      <xdr:rowOff>161472</xdr:rowOff>
    </xdr:to>
    <xdr:cxnSp macro="">
      <xdr:nvCxnSpPr>
        <xdr:cNvPr id="387" name="直線コネクタ 386"/>
        <xdr:cNvCxnSpPr/>
      </xdr:nvCxnSpPr>
      <xdr:spPr>
        <a:xfrm flipV="1">
          <a:off x="16179800" y="69918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88"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3810</xdr:rowOff>
    </xdr:to>
    <xdr:cxnSp macro="">
      <xdr:nvCxnSpPr>
        <xdr:cNvPr id="390" name="直線コネクタ 389"/>
        <xdr:cNvCxnSpPr/>
      </xdr:nvCxnSpPr>
      <xdr:spPr>
        <a:xfrm flipV="1">
          <a:off x="15290800" y="7019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2" name="テキスト ボックス 39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147683</xdr:rowOff>
    </xdr:from>
    <xdr:to>
      <xdr:col>22</xdr:col>
      <xdr:colOff>203200</xdr:colOff>
      <xdr:row>41</xdr:row>
      <xdr:rowOff>3810</xdr:rowOff>
    </xdr:to>
    <xdr:cxnSp macro="">
      <xdr:nvCxnSpPr>
        <xdr:cNvPr id="393" name="直線コネクタ 392"/>
        <xdr:cNvCxnSpPr/>
      </xdr:nvCxnSpPr>
      <xdr:spPr>
        <a:xfrm>
          <a:off x="14401800" y="70056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5" name="テキスト ボックス 394"/>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147683</xdr:rowOff>
    </xdr:from>
    <xdr:to>
      <xdr:col>21</xdr:col>
      <xdr:colOff>0</xdr:colOff>
      <xdr:row>40</xdr:row>
      <xdr:rowOff>161472</xdr:rowOff>
    </xdr:to>
    <xdr:cxnSp macro="">
      <xdr:nvCxnSpPr>
        <xdr:cNvPr id="396" name="直線コネクタ 395"/>
        <xdr:cNvCxnSpPr/>
      </xdr:nvCxnSpPr>
      <xdr:spPr>
        <a:xfrm flipV="1">
          <a:off x="13512800" y="70056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8" name="テキスト ボックス 397"/>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0" name="テキスト ボックス 399"/>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83094</xdr:rowOff>
    </xdr:from>
    <xdr:to>
      <xdr:col>24</xdr:col>
      <xdr:colOff>609600</xdr:colOff>
      <xdr:row>41</xdr:row>
      <xdr:rowOff>13244</xdr:rowOff>
    </xdr:to>
    <xdr:sp macro="" textlink="">
      <xdr:nvSpPr>
        <xdr:cNvPr id="406" name="円/楕円 405"/>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55171</xdr:rowOff>
    </xdr:from>
    <xdr:ext cx="762000" cy="259045"/>
    <xdr:sp macro="" textlink="">
      <xdr:nvSpPr>
        <xdr:cNvPr id="407" name="公債費負担の状況該当値テキスト"/>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8" name="円/楕円 407"/>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409" name="テキスト ボックス 40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10" name="円/楕円 40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11" name="テキスト ボックス 41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96883</xdr:rowOff>
    </xdr:from>
    <xdr:to>
      <xdr:col>21</xdr:col>
      <xdr:colOff>50800</xdr:colOff>
      <xdr:row>41</xdr:row>
      <xdr:rowOff>27033</xdr:rowOff>
    </xdr:to>
    <xdr:sp macro="" textlink="">
      <xdr:nvSpPr>
        <xdr:cNvPr id="412" name="円/楕円 411"/>
        <xdr:cNvSpPr/>
      </xdr:nvSpPr>
      <xdr:spPr>
        <a:xfrm>
          <a:off x="14351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37210</xdr:rowOff>
    </xdr:from>
    <xdr:ext cx="762000" cy="259045"/>
    <xdr:sp macro="" textlink="">
      <xdr:nvSpPr>
        <xdr:cNvPr id="413" name="テキスト ボックス 412"/>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14" name="円/楕円 413"/>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15" name="テキスト ボックス 414"/>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人口急増が始まった昭和</a:t>
          </a:r>
          <a:r>
            <a:rPr kumimoji="1" lang="en-US" altLang="ja-JP" sz="1300">
              <a:latin typeface="ＭＳ Ｐゴシック"/>
            </a:rPr>
            <a:t>40</a:t>
          </a:r>
          <a:r>
            <a:rPr kumimoji="1" lang="ja-JP" altLang="en-US" sz="1300">
              <a:latin typeface="ＭＳ Ｐゴシック"/>
            </a:rPr>
            <a:t>年代半ばからの都市環境整備に多額の地方債を活用したことにより類似団体平均を上回っている。数値を高める主な要因としては、地方債残高及び土地開発公社負債額による影響が大きい。</a:t>
          </a:r>
          <a:endParaRPr kumimoji="1" lang="en-US" altLang="ja-JP" sz="1300">
            <a:latin typeface="ＭＳ Ｐゴシック"/>
          </a:endParaRPr>
        </a:p>
        <a:p>
          <a:r>
            <a:rPr kumimoji="1" lang="ja-JP" altLang="en-US" sz="1300">
              <a:latin typeface="ＭＳ Ｐゴシック"/>
            </a:rPr>
            <a:t>　今年度は前年度と比較して、</a:t>
          </a:r>
          <a:r>
            <a:rPr kumimoji="1" lang="en-US" altLang="ja-JP" sz="1300">
              <a:latin typeface="ＭＳ Ｐゴシック"/>
            </a:rPr>
            <a:t>6.9</a:t>
          </a:r>
          <a:r>
            <a:rPr kumimoji="1" lang="ja-JP" altLang="en-US" sz="1300">
              <a:latin typeface="ＭＳ Ｐゴシック"/>
            </a:rPr>
            <a:t>％減少した。これは、一般会計等の地方債の現在高が減少（約</a:t>
          </a:r>
          <a:r>
            <a:rPr kumimoji="1" lang="en-US" altLang="ja-JP" sz="1300">
              <a:latin typeface="ＭＳ Ｐゴシック"/>
            </a:rPr>
            <a:t>10.7</a:t>
          </a:r>
          <a:r>
            <a:rPr kumimoji="1" lang="ja-JP" altLang="en-US" sz="1300">
              <a:latin typeface="ＭＳ Ｐゴシック"/>
            </a:rPr>
            <a:t>億円）、公共下水道事業特別会計の地方債の現在高が減少（約</a:t>
          </a:r>
          <a:r>
            <a:rPr kumimoji="1" lang="en-US" altLang="ja-JP" sz="1300">
              <a:latin typeface="ＭＳ Ｐゴシック"/>
            </a:rPr>
            <a:t>13.2</a:t>
          </a:r>
          <a:r>
            <a:rPr kumimoji="1" lang="ja-JP" altLang="en-US" sz="1300">
              <a:latin typeface="ＭＳ Ｐゴシック"/>
            </a:rPr>
            <a:t>億円）、退職手当負担見込額が減少（約</a:t>
          </a:r>
          <a:r>
            <a:rPr kumimoji="1" lang="en-US" altLang="ja-JP" sz="1300">
              <a:latin typeface="ＭＳ Ｐゴシック"/>
            </a:rPr>
            <a:t>15.3</a:t>
          </a:r>
          <a:r>
            <a:rPr kumimoji="1" lang="ja-JP" altLang="en-US" sz="1300">
              <a:latin typeface="ＭＳ Ｐゴシック"/>
            </a:rPr>
            <a:t>億円）、土地開発公社の経営健全化による負債額が減少（約</a:t>
          </a:r>
          <a:r>
            <a:rPr kumimoji="1" lang="en-US" altLang="ja-JP" sz="1300">
              <a:latin typeface="ＭＳ Ｐゴシック"/>
            </a:rPr>
            <a:t>21.9</a:t>
          </a:r>
          <a:r>
            <a:rPr kumimoji="1" lang="ja-JP" altLang="en-US" sz="1300">
              <a:latin typeface="ＭＳ Ｐゴシック"/>
            </a:rPr>
            <a:t>億円）したためである。</a:t>
          </a:r>
        </a:p>
        <a:p>
          <a:r>
            <a:rPr kumimoji="1" lang="ja-JP" altLang="en-US" sz="1300">
              <a:latin typeface="ＭＳ Ｐゴシック"/>
            </a:rPr>
            <a:t>　今後も、地方債の計画的な運用と土地開発公社の経営健全化に努める。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48683</xdr:rowOff>
    </xdr:from>
    <xdr:to>
      <xdr:col>24</xdr:col>
      <xdr:colOff>558800</xdr:colOff>
      <xdr:row>18</xdr:row>
      <xdr:rowOff>127968</xdr:rowOff>
    </xdr:to>
    <xdr:cxnSp macro="">
      <xdr:nvCxnSpPr>
        <xdr:cNvPr id="451" name="直線コネクタ 450"/>
        <xdr:cNvCxnSpPr/>
      </xdr:nvCxnSpPr>
      <xdr:spPr>
        <a:xfrm flipV="1">
          <a:off x="16179800" y="3134783"/>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2"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127968</xdr:rowOff>
    </xdr:from>
    <xdr:to>
      <xdr:col>23</xdr:col>
      <xdr:colOff>406400</xdr:colOff>
      <xdr:row>18</xdr:row>
      <xdr:rowOff>169333</xdr:rowOff>
    </xdr:to>
    <xdr:cxnSp macro="">
      <xdr:nvCxnSpPr>
        <xdr:cNvPr id="454" name="直線コネクタ 453"/>
        <xdr:cNvCxnSpPr/>
      </xdr:nvCxnSpPr>
      <xdr:spPr>
        <a:xfrm flipV="1">
          <a:off x="15290800" y="321406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6" name="テキスト ボックス 455"/>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169333</xdr:rowOff>
    </xdr:from>
    <xdr:to>
      <xdr:col>22</xdr:col>
      <xdr:colOff>203200</xdr:colOff>
      <xdr:row>19</xdr:row>
      <xdr:rowOff>84062</xdr:rowOff>
    </xdr:to>
    <xdr:cxnSp macro="">
      <xdr:nvCxnSpPr>
        <xdr:cNvPr id="457" name="直線コネクタ 456"/>
        <xdr:cNvCxnSpPr/>
      </xdr:nvCxnSpPr>
      <xdr:spPr>
        <a:xfrm flipV="1">
          <a:off x="14401800" y="32554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9" name="テキスト ボックス 458"/>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84062</xdr:rowOff>
    </xdr:from>
    <xdr:to>
      <xdr:col>21</xdr:col>
      <xdr:colOff>0</xdr:colOff>
      <xdr:row>21</xdr:row>
      <xdr:rowOff>4294</xdr:rowOff>
    </xdr:to>
    <xdr:cxnSp macro="">
      <xdr:nvCxnSpPr>
        <xdr:cNvPr id="460" name="直線コネクタ 459"/>
        <xdr:cNvCxnSpPr/>
      </xdr:nvCxnSpPr>
      <xdr:spPr>
        <a:xfrm flipV="1">
          <a:off x="13512800" y="3341612"/>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2" name="テキスト ボックス 461"/>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4" name="テキスト ボックス 463"/>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169333</xdr:rowOff>
    </xdr:from>
    <xdr:to>
      <xdr:col>24</xdr:col>
      <xdr:colOff>609600</xdr:colOff>
      <xdr:row>18</xdr:row>
      <xdr:rowOff>99483</xdr:rowOff>
    </xdr:to>
    <xdr:sp macro="" textlink="">
      <xdr:nvSpPr>
        <xdr:cNvPr id="470" name="円/楕円 469"/>
        <xdr:cNvSpPr/>
      </xdr:nvSpPr>
      <xdr:spPr>
        <a:xfrm>
          <a:off x="169672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141410</xdr:rowOff>
    </xdr:from>
    <xdr:ext cx="762000" cy="259045"/>
    <xdr:sp macro="" textlink="">
      <xdr:nvSpPr>
        <xdr:cNvPr id="471" name="将来負担の状況該当値テキスト"/>
        <xdr:cNvSpPr txBox="1"/>
      </xdr:nvSpPr>
      <xdr:spPr>
        <a:xfrm>
          <a:off x="17106900" y="305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77168</xdr:rowOff>
    </xdr:from>
    <xdr:to>
      <xdr:col>23</xdr:col>
      <xdr:colOff>457200</xdr:colOff>
      <xdr:row>19</xdr:row>
      <xdr:rowOff>7317</xdr:rowOff>
    </xdr:to>
    <xdr:sp macro="" textlink="">
      <xdr:nvSpPr>
        <xdr:cNvPr id="472" name="円/楕円 471"/>
        <xdr:cNvSpPr/>
      </xdr:nvSpPr>
      <xdr:spPr>
        <a:xfrm>
          <a:off x="16129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163545</xdr:rowOff>
    </xdr:from>
    <xdr:ext cx="736600" cy="259045"/>
    <xdr:sp macro="" textlink="">
      <xdr:nvSpPr>
        <xdr:cNvPr id="473" name="テキスト ボックス 472"/>
        <xdr:cNvSpPr txBox="1"/>
      </xdr:nvSpPr>
      <xdr:spPr>
        <a:xfrm>
          <a:off x="15798800" y="324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118533</xdr:rowOff>
    </xdr:from>
    <xdr:to>
      <xdr:col>22</xdr:col>
      <xdr:colOff>254000</xdr:colOff>
      <xdr:row>19</xdr:row>
      <xdr:rowOff>48683</xdr:rowOff>
    </xdr:to>
    <xdr:sp macro="" textlink="">
      <xdr:nvSpPr>
        <xdr:cNvPr id="474" name="円/楕円 473"/>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33460</xdr:rowOff>
    </xdr:from>
    <xdr:ext cx="762000" cy="259045"/>
    <xdr:sp macro="" textlink="">
      <xdr:nvSpPr>
        <xdr:cNvPr id="475" name="テキスト ボックス 474"/>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33262</xdr:rowOff>
    </xdr:from>
    <xdr:to>
      <xdr:col>21</xdr:col>
      <xdr:colOff>50800</xdr:colOff>
      <xdr:row>19</xdr:row>
      <xdr:rowOff>134862</xdr:rowOff>
    </xdr:to>
    <xdr:sp macro="" textlink="">
      <xdr:nvSpPr>
        <xdr:cNvPr id="476" name="円/楕円 475"/>
        <xdr:cNvSpPr/>
      </xdr:nvSpPr>
      <xdr:spPr>
        <a:xfrm>
          <a:off x="14351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119639</xdr:rowOff>
    </xdr:from>
    <xdr:ext cx="762000" cy="259045"/>
    <xdr:sp macro="" textlink="">
      <xdr:nvSpPr>
        <xdr:cNvPr id="477" name="テキスト ボックス 476"/>
        <xdr:cNvSpPr txBox="1"/>
      </xdr:nvSpPr>
      <xdr:spPr>
        <a:xfrm>
          <a:off x="14020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124944</xdr:rowOff>
    </xdr:from>
    <xdr:to>
      <xdr:col>19</xdr:col>
      <xdr:colOff>533400</xdr:colOff>
      <xdr:row>21</xdr:row>
      <xdr:rowOff>55094</xdr:rowOff>
    </xdr:to>
    <xdr:sp macro="" textlink="">
      <xdr:nvSpPr>
        <xdr:cNvPr id="478" name="円/楕円 477"/>
        <xdr:cNvSpPr/>
      </xdr:nvSpPr>
      <xdr:spPr>
        <a:xfrm>
          <a:off x="13462000" y="35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39871</xdr:rowOff>
    </xdr:from>
    <xdr:ext cx="762000" cy="259045"/>
    <xdr:sp macro="" textlink="">
      <xdr:nvSpPr>
        <xdr:cNvPr id="479" name="テキスト ボックス 478"/>
        <xdr:cNvSpPr txBox="1"/>
      </xdr:nvSpPr>
      <xdr:spPr>
        <a:xfrm>
          <a:off x="13131800" y="36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310,495
304,638
92.78
95,784,310
93,019,834
2,555,294
54,858,151
79,057,434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71.5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人件費に係る経常収支比率は、退職者数の増加（</a:t>
          </a:r>
          <a:r>
            <a:rPr kumimoji="1" lang="en-US" altLang="ja-JP" sz="1300">
              <a:latin typeface="ＭＳ Ｐゴシック"/>
            </a:rPr>
            <a:t>32</a:t>
          </a:r>
          <a:r>
            <a:rPr kumimoji="1" lang="ja-JP" altLang="en-US" sz="1300">
              <a:latin typeface="ＭＳ Ｐゴシック"/>
            </a:rPr>
            <a:t>人→</a:t>
          </a:r>
          <a:r>
            <a:rPr kumimoji="1" lang="en-US" altLang="ja-JP" sz="1300">
              <a:latin typeface="ＭＳ Ｐゴシック"/>
            </a:rPr>
            <a:t>66</a:t>
          </a:r>
          <a:r>
            <a:rPr kumimoji="1" lang="ja-JP" altLang="en-US" sz="1300">
              <a:latin typeface="ＭＳ Ｐゴシック"/>
            </a:rPr>
            <a:t>人）により、前年度と比較すると</a:t>
          </a:r>
          <a:r>
            <a:rPr kumimoji="1" lang="en-US" altLang="ja-JP" sz="1300">
              <a:latin typeface="ＭＳ Ｐゴシック"/>
            </a:rPr>
            <a:t>1.4</a:t>
          </a:r>
          <a:r>
            <a:rPr kumimoji="1" lang="ja-JP" altLang="en-US" sz="1300">
              <a:latin typeface="ＭＳ Ｐゴシック"/>
            </a:rPr>
            <a:t>％増加した。過去の推移では、類似団体より低い数値となっているが、平成</a:t>
          </a:r>
          <a:r>
            <a:rPr kumimoji="1" lang="en-US" altLang="ja-JP" sz="1300">
              <a:latin typeface="ＭＳ Ｐゴシック"/>
            </a:rPr>
            <a:t>27</a:t>
          </a:r>
          <a:r>
            <a:rPr kumimoji="1" lang="ja-JP" altLang="en-US" sz="1300">
              <a:latin typeface="ＭＳ Ｐゴシック"/>
            </a:rPr>
            <a:t>年度以降は、平成</a:t>
          </a:r>
          <a:r>
            <a:rPr kumimoji="1" lang="en-US" altLang="ja-JP" sz="1300">
              <a:latin typeface="ＭＳ Ｐゴシック"/>
            </a:rPr>
            <a:t>26</a:t>
          </a:r>
          <a:r>
            <a:rPr kumimoji="1" lang="ja-JP" altLang="en-US" sz="1300">
              <a:latin typeface="ＭＳ Ｐゴシック"/>
            </a:rPr>
            <a:t>年度と同様、退職者数の多い状況が続く見込みであるため、職員の大量退職に伴う補充人員の抑制により、人員の適正管理、人件費の抑制を図り、職員の年齢構成を平準化しながら、現在の水準を維持するよう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167822</xdr:rowOff>
    </xdr:from>
    <xdr:to>
      <xdr:col>7</xdr:col>
      <xdr:colOff>15875</xdr:colOff>
      <xdr:row>34</xdr:row>
      <xdr:rowOff>148772</xdr:rowOff>
    </xdr:to>
    <xdr:cxnSp macro="">
      <xdr:nvCxnSpPr>
        <xdr:cNvPr id="66" name="直線コネクタ 65"/>
        <xdr:cNvCxnSpPr/>
      </xdr:nvCxnSpPr>
      <xdr:spPr>
        <a:xfrm>
          <a:off x="3987800" y="58256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167822</xdr:rowOff>
    </xdr:from>
    <xdr:to>
      <xdr:col>5</xdr:col>
      <xdr:colOff>549275</xdr:colOff>
      <xdr:row>35</xdr:row>
      <xdr:rowOff>9978</xdr:rowOff>
    </xdr:to>
    <xdr:cxnSp macro="">
      <xdr:nvCxnSpPr>
        <xdr:cNvPr id="69" name="直線コネクタ 68"/>
        <xdr:cNvCxnSpPr/>
      </xdr:nvCxnSpPr>
      <xdr:spPr>
        <a:xfrm flipV="1">
          <a:off x="3098800" y="5825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35</xdr:row>
      <xdr:rowOff>151493</xdr:rowOff>
    </xdr:to>
    <xdr:cxnSp macro="">
      <xdr:nvCxnSpPr>
        <xdr:cNvPr id="72" name="直線コネクタ 71"/>
        <xdr:cNvCxnSpPr/>
      </xdr:nvCxnSpPr>
      <xdr:spPr>
        <a:xfrm flipV="1">
          <a:off x="2209800" y="6010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35</xdr:row>
      <xdr:rowOff>151493</xdr:rowOff>
    </xdr:to>
    <xdr:cxnSp macro="">
      <xdr:nvCxnSpPr>
        <xdr:cNvPr id="75" name="直線コネクタ 74"/>
        <xdr:cNvCxnSpPr/>
      </xdr:nvCxnSpPr>
      <xdr:spPr>
        <a:xfrm>
          <a:off x="1320800" y="5923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97972</xdr:rowOff>
    </xdr:from>
    <xdr:to>
      <xdr:col>7</xdr:col>
      <xdr:colOff>66675</xdr:colOff>
      <xdr:row>35</xdr:row>
      <xdr:rowOff>28122</xdr:rowOff>
    </xdr:to>
    <xdr:sp macro="" textlink="">
      <xdr:nvSpPr>
        <xdr:cNvPr id="85" name="円/楕円 84"/>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114499</xdr:rowOff>
    </xdr:from>
    <xdr:ext cx="762000" cy="259045"/>
    <xdr:sp macro="" textlink="">
      <xdr:nvSpPr>
        <xdr:cNvPr id="86"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117022</xdr:rowOff>
    </xdr:from>
    <xdr:to>
      <xdr:col>5</xdr:col>
      <xdr:colOff>600075</xdr:colOff>
      <xdr:row>34</xdr:row>
      <xdr:rowOff>47172</xdr:rowOff>
    </xdr:to>
    <xdr:sp macro="" textlink="">
      <xdr:nvSpPr>
        <xdr:cNvPr id="87" name="円/楕円 86"/>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57349</xdr:rowOff>
    </xdr:from>
    <xdr:ext cx="736600" cy="259045"/>
    <xdr:sp macro="" textlink="">
      <xdr:nvSpPr>
        <xdr:cNvPr id="88" name="テキスト ボックス 87"/>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130628</xdr:rowOff>
    </xdr:from>
    <xdr:to>
      <xdr:col>4</xdr:col>
      <xdr:colOff>396875</xdr:colOff>
      <xdr:row>35</xdr:row>
      <xdr:rowOff>60778</xdr:rowOff>
    </xdr:to>
    <xdr:sp macro="" textlink="">
      <xdr:nvSpPr>
        <xdr:cNvPr id="89" name="円/楕円 88"/>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70955</xdr:rowOff>
    </xdr:from>
    <xdr:ext cx="762000" cy="259045"/>
    <xdr:sp macro="" textlink="">
      <xdr:nvSpPr>
        <xdr:cNvPr id="90" name="テキスト ボックス 89"/>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1" name="円/楕円 90"/>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2" name="テキスト ボックス 91"/>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43543</xdr:rowOff>
    </xdr:from>
    <xdr:to>
      <xdr:col>1</xdr:col>
      <xdr:colOff>676275</xdr:colOff>
      <xdr:row>34</xdr:row>
      <xdr:rowOff>145143</xdr:rowOff>
    </xdr:to>
    <xdr:sp macro="" textlink="">
      <xdr:nvSpPr>
        <xdr:cNvPr id="93" name="円/楕円 92"/>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155320</xdr:rowOff>
    </xdr:from>
    <xdr:ext cx="762000" cy="259045"/>
    <xdr:sp macro="" textlink="">
      <xdr:nvSpPr>
        <xdr:cNvPr id="94" name="テキスト ボックス 93"/>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物件費に係る経常収支比率は、前年度と比較すると</a:t>
          </a:r>
          <a:r>
            <a:rPr kumimoji="1" lang="en-US" altLang="ja-JP" sz="1300">
              <a:latin typeface="ＭＳ Ｐゴシック"/>
            </a:rPr>
            <a:t>1.0</a:t>
          </a:r>
          <a:r>
            <a:rPr kumimoji="1" lang="ja-JP" altLang="en-US" sz="1300">
              <a:latin typeface="ＭＳ Ｐゴシック"/>
            </a:rPr>
            <a:t>％減少し、類似団体平均と比較すると同水準となった。</a:t>
          </a:r>
          <a:endParaRPr kumimoji="1" lang="en-US" altLang="ja-JP" sz="1300">
            <a:latin typeface="ＭＳ Ｐゴシック"/>
          </a:endParaRPr>
        </a:p>
        <a:p>
          <a:r>
            <a:rPr kumimoji="1" lang="ja-JP" altLang="en-US" sz="1300">
              <a:latin typeface="ＭＳ Ｐゴシック"/>
            </a:rPr>
            <a:t>　この主な要因としては、クリーンセンター（廃棄物処理施設）の施設管理に要する経費及び感染症予防に係る委託料が減少したことなどが挙げられる。</a:t>
          </a:r>
        </a:p>
        <a:p>
          <a:r>
            <a:rPr kumimoji="1" lang="ja-JP" altLang="en-US" sz="1300">
              <a:latin typeface="ＭＳ Ｐゴシック"/>
            </a:rPr>
            <a:t>　今後も事業の見直しを図り、経費の削減に努める。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152400</xdr:rowOff>
    </xdr:to>
    <xdr:cxnSp macro="">
      <xdr:nvCxnSpPr>
        <xdr:cNvPr id="127" name="直線コネクタ 126"/>
        <xdr:cNvCxnSpPr/>
      </xdr:nvCxnSpPr>
      <xdr:spPr>
        <a:xfrm flipV="1">
          <a:off x="15671800" y="3111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18</xdr:row>
      <xdr:rowOff>152400</xdr:rowOff>
    </xdr:to>
    <xdr:cxnSp macro="">
      <xdr:nvCxnSpPr>
        <xdr:cNvPr id="130" name="直線コネクタ 129"/>
        <xdr:cNvCxnSpPr/>
      </xdr:nvCxnSpPr>
      <xdr:spPr>
        <a:xfrm>
          <a:off x="14782800" y="318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19</xdr:row>
      <xdr:rowOff>69850</xdr:rowOff>
    </xdr:to>
    <xdr:cxnSp macro="">
      <xdr:nvCxnSpPr>
        <xdr:cNvPr id="133" name="直線コネクタ 132"/>
        <xdr:cNvCxnSpPr/>
      </xdr:nvCxnSpPr>
      <xdr:spPr>
        <a:xfrm flipV="1">
          <a:off x="13893800" y="318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69850</xdr:rowOff>
    </xdr:from>
    <xdr:to>
      <xdr:col>20</xdr:col>
      <xdr:colOff>158750</xdr:colOff>
      <xdr:row>19</xdr:row>
      <xdr:rowOff>69850</xdr:rowOff>
    </xdr:to>
    <xdr:cxnSp macro="">
      <xdr:nvCxnSpPr>
        <xdr:cNvPr id="136" name="直線コネクタ 135"/>
        <xdr:cNvCxnSpPr/>
      </xdr:nvCxnSpPr>
      <xdr:spPr>
        <a:xfrm>
          <a:off x="13004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101600</xdr:rowOff>
    </xdr:from>
    <xdr:to>
      <xdr:col>22</xdr:col>
      <xdr:colOff>615950</xdr:colOff>
      <xdr:row>19</xdr:row>
      <xdr:rowOff>31750</xdr:rowOff>
    </xdr:to>
    <xdr:sp macro="" textlink="">
      <xdr:nvSpPr>
        <xdr:cNvPr id="148" name="円/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50" name="円/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51" name="テキスト ボックス 150"/>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19050</xdr:rowOff>
    </xdr:from>
    <xdr:to>
      <xdr:col>20</xdr:col>
      <xdr:colOff>209550</xdr:colOff>
      <xdr:row>19</xdr:row>
      <xdr:rowOff>120650</xdr:rowOff>
    </xdr:to>
    <xdr:sp macro="" textlink="">
      <xdr:nvSpPr>
        <xdr:cNvPr id="152" name="円/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105427</xdr:rowOff>
    </xdr:from>
    <xdr:ext cx="762000" cy="259045"/>
    <xdr:sp macro="" textlink="">
      <xdr:nvSpPr>
        <xdr:cNvPr id="153" name="テキスト ボックス 152"/>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19050</xdr:rowOff>
    </xdr:from>
    <xdr:to>
      <xdr:col>19</xdr:col>
      <xdr:colOff>6350</xdr:colOff>
      <xdr:row>19</xdr:row>
      <xdr:rowOff>120650</xdr:rowOff>
    </xdr:to>
    <xdr:sp macro="" textlink="">
      <xdr:nvSpPr>
        <xdr:cNvPr id="154" name="円/楕円 153"/>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105427</xdr:rowOff>
    </xdr:from>
    <xdr:ext cx="762000" cy="259045"/>
    <xdr:sp macro="" textlink="">
      <xdr:nvSpPr>
        <xdr:cNvPr id="155" name="テキスト ボックス 154"/>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扶助費に係る経常収支比率は、要保護及び準要保護児童・生徒援助や心身障がい者扶助料などが増加したため、前年度と比較すると</a:t>
          </a:r>
          <a:r>
            <a:rPr kumimoji="1" lang="en-US" altLang="ja-JP" sz="1300">
              <a:latin typeface="ＭＳ Ｐゴシック"/>
            </a:rPr>
            <a:t>0.5</a:t>
          </a:r>
          <a:r>
            <a:rPr kumimoji="1" lang="ja-JP" altLang="en-US" sz="1300">
              <a:latin typeface="ＭＳ Ｐゴシック"/>
            </a:rPr>
            <a:t>％増加した。</a:t>
          </a:r>
        </a:p>
        <a:p>
          <a:r>
            <a:rPr kumimoji="1" lang="ja-JP" altLang="en-US" sz="1300">
              <a:latin typeface="ＭＳ Ｐゴシック"/>
            </a:rPr>
            <a:t>　今後についても、事業の見直し等により経費の削減に努めるが、高齢化に伴い、扶助費は増加する見込みである。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82550</xdr:rowOff>
    </xdr:from>
    <xdr:to>
      <xdr:col>7</xdr:col>
      <xdr:colOff>15875</xdr:colOff>
      <xdr:row>59</xdr:row>
      <xdr:rowOff>146050</xdr:rowOff>
    </xdr:to>
    <xdr:cxnSp macro="">
      <xdr:nvCxnSpPr>
        <xdr:cNvPr id="188" name="直線コネクタ 187"/>
        <xdr:cNvCxnSpPr/>
      </xdr:nvCxnSpPr>
      <xdr:spPr>
        <a:xfrm>
          <a:off x="3987800" y="1019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82550</xdr:rowOff>
    </xdr:from>
    <xdr:to>
      <xdr:col>5</xdr:col>
      <xdr:colOff>549275</xdr:colOff>
      <xdr:row>59</xdr:row>
      <xdr:rowOff>120650</xdr:rowOff>
    </xdr:to>
    <xdr:cxnSp macro="">
      <xdr:nvCxnSpPr>
        <xdr:cNvPr id="191" name="直線コネクタ 190"/>
        <xdr:cNvCxnSpPr/>
      </xdr:nvCxnSpPr>
      <xdr:spPr>
        <a:xfrm flipV="1">
          <a:off x="3098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152400</xdr:rowOff>
    </xdr:from>
    <xdr:to>
      <xdr:col>4</xdr:col>
      <xdr:colOff>346075</xdr:colOff>
      <xdr:row>59</xdr:row>
      <xdr:rowOff>120650</xdr:rowOff>
    </xdr:to>
    <xdr:cxnSp macro="">
      <xdr:nvCxnSpPr>
        <xdr:cNvPr id="194" name="直線コネクタ 193"/>
        <xdr:cNvCxnSpPr/>
      </xdr:nvCxnSpPr>
      <xdr:spPr>
        <a:xfrm>
          <a:off x="2209800" y="10096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152400</xdr:rowOff>
    </xdr:from>
    <xdr:to>
      <xdr:col>3</xdr:col>
      <xdr:colOff>142875</xdr:colOff>
      <xdr:row>59</xdr:row>
      <xdr:rowOff>6350</xdr:rowOff>
    </xdr:to>
    <xdr:cxnSp macro="">
      <xdr:nvCxnSpPr>
        <xdr:cNvPr id="197" name="直線コネクタ 196"/>
        <xdr:cNvCxnSpPr/>
      </xdr:nvCxnSpPr>
      <xdr:spPr>
        <a:xfrm flipV="1">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7" name="円/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8"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31750</xdr:rowOff>
    </xdr:from>
    <xdr:to>
      <xdr:col>5</xdr:col>
      <xdr:colOff>600075</xdr:colOff>
      <xdr:row>59</xdr:row>
      <xdr:rowOff>133350</xdr:rowOff>
    </xdr:to>
    <xdr:sp macro="" textlink="">
      <xdr:nvSpPr>
        <xdr:cNvPr id="209" name="円/楕円 208"/>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118127</xdr:rowOff>
    </xdr:from>
    <xdr:ext cx="736600" cy="259045"/>
    <xdr:sp macro="" textlink="">
      <xdr:nvSpPr>
        <xdr:cNvPr id="210" name="テキスト ボックス 209"/>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69850</xdr:rowOff>
    </xdr:from>
    <xdr:to>
      <xdr:col>4</xdr:col>
      <xdr:colOff>396875</xdr:colOff>
      <xdr:row>60</xdr:row>
      <xdr:rowOff>0</xdr:rowOff>
    </xdr:to>
    <xdr:sp macro="" textlink="">
      <xdr:nvSpPr>
        <xdr:cNvPr id="211" name="円/楕円 210"/>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156227</xdr:rowOff>
    </xdr:from>
    <xdr:ext cx="762000" cy="259045"/>
    <xdr:sp macro="" textlink="">
      <xdr:nvSpPr>
        <xdr:cNvPr id="212" name="テキスト ボックス 211"/>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101600</xdr:rowOff>
    </xdr:from>
    <xdr:to>
      <xdr:col>3</xdr:col>
      <xdr:colOff>193675</xdr:colOff>
      <xdr:row>59</xdr:row>
      <xdr:rowOff>31750</xdr:rowOff>
    </xdr:to>
    <xdr:sp macro="" textlink="">
      <xdr:nvSpPr>
        <xdr:cNvPr id="213" name="円/楕円 212"/>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16527</xdr:rowOff>
    </xdr:from>
    <xdr:ext cx="762000" cy="259045"/>
    <xdr:sp macro="" textlink="">
      <xdr:nvSpPr>
        <xdr:cNvPr id="214" name="テキスト ボックス 213"/>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127000</xdr:rowOff>
    </xdr:from>
    <xdr:to>
      <xdr:col>1</xdr:col>
      <xdr:colOff>676275</xdr:colOff>
      <xdr:row>59</xdr:row>
      <xdr:rowOff>57150</xdr:rowOff>
    </xdr:to>
    <xdr:sp macro="" textlink="">
      <xdr:nvSpPr>
        <xdr:cNvPr id="215" name="円/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その他に係る経常収支比率は、前年度と比較すると</a:t>
          </a:r>
          <a:r>
            <a:rPr kumimoji="1" lang="en-US" altLang="ja-JP" sz="1300">
              <a:latin typeface="ＭＳ Ｐゴシック"/>
            </a:rPr>
            <a:t>0.6</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この主な要因としては、高齢化に伴う介護給付費の増加により、介護保険事業への繰出金が増加（約</a:t>
          </a:r>
          <a:r>
            <a:rPr kumimoji="1" lang="en-US" altLang="ja-JP" sz="1300">
              <a:latin typeface="ＭＳ Ｐゴシック"/>
            </a:rPr>
            <a:t>1.3</a:t>
          </a:r>
          <a:r>
            <a:rPr kumimoji="1" lang="ja-JP" altLang="en-US" sz="1300">
              <a:latin typeface="ＭＳ Ｐゴシック"/>
            </a:rPr>
            <a:t>億円）したことなどが挙げられる。</a:t>
          </a:r>
        </a:p>
        <a:p>
          <a:r>
            <a:rPr kumimoji="1" lang="ja-JP" altLang="en-US" sz="1300">
              <a:latin typeface="ＭＳ Ｐゴシック"/>
            </a:rPr>
            <a:t>　今後についても、高齢化に伴い、介護保険事業への繰出金が増加する見込みである。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114300</xdr:rowOff>
    </xdr:from>
    <xdr:to>
      <xdr:col>24</xdr:col>
      <xdr:colOff>31750</xdr:colOff>
      <xdr:row>59</xdr:row>
      <xdr:rowOff>19050</xdr:rowOff>
    </xdr:to>
    <xdr:cxnSp macro="">
      <xdr:nvCxnSpPr>
        <xdr:cNvPr id="249" name="直線コネクタ 248"/>
        <xdr:cNvCxnSpPr/>
      </xdr:nvCxnSpPr>
      <xdr:spPr>
        <a:xfrm>
          <a:off x="15671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63500</xdr:rowOff>
    </xdr:from>
    <xdr:to>
      <xdr:col>22</xdr:col>
      <xdr:colOff>565150</xdr:colOff>
      <xdr:row>58</xdr:row>
      <xdr:rowOff>114300</xdr:rowOff>
    </xdr:to>
    <xdr:cxnSp macro="">
      <xdr:nvCxnSpPr>
        <xdr:cNvPr id="252" name="直線コネクタ 251"/>
        <xdr:cNvCxnSpPr/>
      </xdr:nvCxnSpPr>
      <xdr:spPr>
        <a:xfrm>
          <a:off x="14782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19050</xdr:rowOff>
    </xdr:from>
    <xdr:to>
      <xdr:col>21</xdr:col>
      <xdr:colOff>361950</xdr:colOff>
      <xdr:row>58</xdr:row>
      <xdr:rowOff>63500</xdr:rowOff>
    </xdr:to>
    <xdr:cxnSp macro="">
      <xdr:nvCxnSpPr>
        <xdr:cNvPr id="255" name="直線コネクタ 254"/>
        <xdr:cNvCxnSpPr/>
      </xdr:nvCxnSpPr>
      <xdr:spPr>
        <a:xfrm>
          <a:off x="13893800" y="9791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19050</xdr:rowOff>
    </xdr:from>
    <xdr:to>
      <xdr:col>20</xdr:col>
      <xdr:colOff>158750</xdr:colOff>
      <xdr:row>57</xdr:row>
      <xdr:rowOff>120650</xdr:rowOff>
    </xdr:to>
    <xdr:cxnSp macro="">
      <xdr:nvCxnSpPr>
        <xdr:cNvPr id="258" name="直線コネクタ 257"/>
        <xdr:cNvCxnSpPr/>
      </xdr:nvCxnSpPr>
      <xdr:spPr>
        <a:xfrm flipV="1">
          <a:off x="13004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139700</xdr:rowOff>
    </xdr:from>
    <xdr:to>
      <xdr:col>24</xdr:col>
      <xdr:colOff>82550</xdr:colOff>
      <xdr:row>59</xdr:row>
      <xdr:rowOff>69850</xdr:rowOff>
    </xdr:to>
    <xdr:sp macro="" textlink="">
      <xdr:nvSpPr>
        <xdr:cNvPr id="268" name="円/楕円 267"/>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111777</xdr:rowOff>
    </xdr:from>
    <xdr:ext cx="762000" cy="259045"/>
    <xdr:sp macro="" textlink="">
      <xdr:nvSpPr>
        <xdr:cNvPr id="269"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xdr:rowOff>
    </xdr:from>
    <xdr:to>
      <xdr:col>21</xdr:col>
      <xdr:colOff>412750</xdr:colOff>
      <xdr:row>58</xdr:row>
      <xdr:rowOff>114300</xdr:rowOff>
    </xdr:to>
    <xdr:sp macro="" textlink="">
      <xdr:nvSpPr>
        <xdr:cNvPr id="272" name="円/楕円 271"/>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99077</xdr:rowOff>
    </xdr:from>
    <xdr:ext cx="762000" cy="259045"/>
    <xdr:sp macro="" textlink="">
      <xdr:nvSpPr>
        <xdr:cNvPr id="273" name="テキスト ボックス 272"/>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139700</xdr:rowOff>
    </xdr:from>
    <xdr:to>
      <xdr:col>20</xdr:col>
      <xdr:colOff>209550</xdr:colOff>
      <xdr:row>57</xdr:row>
      <xdr:rowOff>69850</xdr:rowOff>
    </xdr:to>
    <xdr:sp macro="" textlink="">
      <xdr:nvSpPr>
        <xdr:cNvPr id="274" name="円/楕円 273"/>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75" name="テキスト ボックス 274"/>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69850</xdr:rowOff>
    </xdr:from>
    <xdr:to>
      <xdr:col>19</xdr:col>
      <xdr:colOff>6350</xdr:colOff>
      <xdr:row>58</xdr:row>
      <xdr:rowOff>0</xdr:rowOff>
    </xdr:to>
    <xdr:sp macro="" textlink="">
      <xdr:nvSpPr>
        <xdr:cNvPr id="276" name="円/楕円 275"/>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156227</xdr:rowOff>
    </xdr:from>
    <xdr:ext cx="762000" cy="259045"/>
    <xdr:sp macro="" textlink="">
      <xdr:nvSpPr>
        <xdr:cNvPr id="277" name="テキスト ボックス 276"/>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補助費等に係る経常収支比率は、前年度と比較すると</a:t>
          </a:r>
          <a:r>
            <a:rPr kumimoji="1" lang="en-US" altLang="ja-JP" sz="1300">
              <a:latin typeface="ＭＳ Ｐゴシック"/>
            </a:rPr>
            <a:t>1.5</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この主な要因としては、市民病院事業会計への繰出金及び食育推進給食会運営費補助が増加したことなどが挙げられる。</a:t>
          </a:r>
        </a:p>
        <a:p>
          <a:r>
            <a:rPr kumimoji="1" lang="ja-JP" altLang="en-US" sz="1300">
              <a:latin typeface="ＭＳ Ｐゴシック"/>
            </a:rPr>
            <a:t>　今後は、不適当な補助金は見直しや廃止を行い経費の削減に努める。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96520</xdr:rowOff>
    </xdr:to>
    <xdr:cxnSp macro="">
      <xdr:nvCxnSpPr>
        <xdr:cNvPr id="309" name="直線コネクタ 308"/>
        <xdr:cNvCxnSpPr/>
      </xdr:nvCxnSpPr>
      <xdr:spPr>
        <a:xfrm>
          <a:off x="15671800" y="6154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35</xdr:row>
      <xdr:rowOff>153670</xdr:rowOff>
    </xdr:to>
    <xdr:cxnSp macro="">
      <xdr:nvCxnSpPr>
        <xdr:cNvPr id="312" name="直線コネクタ 311"/>
        <xdr:cNvCxnSpPr/>
      </xdr:nvCxnSpPr>
      <xdr:spPr>
        <a:xfrm>
          <a:off x="14782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35</xdr:row>
      <xdr:rowOff>161290</xdr:rowOff>
    </xdr:to>
    <xdr:cxnSp macro="">
      <xdr:nvCxnSpPr>
        <xdr:cNvPr id="315" name="直線コネクタ 314"/>
        <xdr:cNvCxnSpPr/>
      </xdr:nvCxnSpPr>
      <xdr:spPr>
        <a:xfrm flipV="1">
          <a:off x="13893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43180</xdr:rowOff>
    </xdr:to>
    <xdr:cxnSp macro="">
      <xdr:nvCxnSpPr>
        <xdr:cNvPr id="318" name="直線コネクタ 317"/>
        <xdr:cNvCxnSpPr/>
      </xdr:nvCxnSpPr>
      <xdr:spPr>
        <a:xfrm flipV="1">
          <a:off x="13004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28" name="円/楕円 327"/>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62247</xdr:rowOff>
    </xdr:from>
    <xdr:ext cx="762000" cy="259045"/>
    <xdr:sp macro="" textlink="">
      <xdr:nvSpPr>
        <xdr:cNvPr id="329" name="補助費等該当値テキスト"/>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0" name="円/楕円 329"/>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1" name="テキスト ボックス 33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2" name="円/楕円 331"/>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3" name="テキスト ボックス 332"/>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4" name="円/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36" name="円/楕円 335"/>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104157</xdr:rowOff>
    </xdr:from>
    <xdr:ext cx="762000" cy="259045"/>
    <xdr:sp macro="" textlink="">
      <xdr:nvSpPr>
        <xdr:cNvPr id="337" name="テキスト ボックス 336"/>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公債費に係る経常収支比率は、前年度と比較すると</a:t>
          </a:r>
          <a:r>
            <a:rPr kumimoji="1" lang="en-US" altLang="ja-JP" sz="1300">
              <a:latin typeface="ＭＳ Ｐゴシック"/>
            </a:rPr>
            <a:t>0.6</a:t>
          </a:r>
          <a:r>
            <a:rPr kumimoji="1" lang="ja-JP" altLang="en-US" sz="1300">
              <a:latin typeface="ＭＳ Ｐゴシック"/>
            </a:rPr>
            <a:t>％減少した。</a:t>
          </a:r>
        </a:p>
        <a:p>
          <a:r>
            <a:rPr kumimoji="1" lang="ja-JP" altLang="en-US" sz="1300">
              <a:latin typeface="ＭＳ Ｐゴシック"/>
            </a:rPr>
            <a:t>　この主な要因としては、文化フォーラム第一次整備事業や、埋立処分場整備事業に係る償還が終了したことなどが挙げられる。</a:t>
          </a:r>
        </a:p>
        <a:p>
          <a:r>
            <a:rPr kumimoji="1" lang="ja-JP" altLang="en-US" sz="1300">
              <a:latin typeface="ＭＳ Ｐゴシック"/>
            </a:rPr>
            <a:t>　公債費に係る経常収支比率は減少傾向にあるが、今後も計画的に借入を行うなど、安定した財政運営に努める。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33274</xdr:rowOff>
    </xdr:to>
    <xdr:cxnSp macro="">
      <xdr:nvCxnSpPr>
        <xdr:cNvPr id="368" name="直線コネクタ 367"/>
        <xdr:cNvCxnSpPr/>
      </xdr:nvCxnSpPr>
      <xdr:spPr>
        <a:xfrm flipV="1">
          <a:off x="3987800" y="131800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115570</xdr:rowOff>
    </xdr:to>
    <xdr:cxnSp macro="">
      <xdr:nvCxnSpPr>
        <xdr:cNvPr id="371" name="直線コネクタ 370"/>
        <xdr:cNvCxnSpPr/>
      </xdr:nvCxnSpPr>
      <xdr:spPr>
        <a:xfrm flipV="1">
          <a:off x="3098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115570</xdr:rowOff>
    </xdr:to>
    <xdr:cxnSp macro="">
      <xdr:nvCxnSpPr>
        <xdr:cNvPr id="374" name="直線コネクタ 373"/>
        <xdr:cNvCxnSpPr/>
      </xdr:nvCxnSpPr>
      <xdr:spPr>
        <a:xfrm>
          <a:off x="2209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33274</xdr:rowOff>
    </xdr:to>
    <xdr:cxnSp macro="">
      <xdr:nvCxnSpPr>
        <xdr:cNvPr id="377" name="直線コネクタ 376"/>
        <xdr:cNvCxnSpPr/>
      </xdr:nvCxnSpPr>
      <xdr:spPr>
        <a:xfrm>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7" name="円/楕円 38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71138</xdr:rowOff>
    </xdr:from>
    <xdr:ext cx="762000" cy="259045"/>
    <xdr:sp macro="" textlink="">
      <xdr:nvSpPr>
        <xdr:cNvPr id="388"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9" name="円/楕円 388"/>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68851</xdr:rowOff>
    </xdr:from>
    <xdr:ext cx="736600" cy="259045"/>
    <xdr:sp macro="" textlink="">
      <xdr:nvSpPr>
        <xdr:cNvPr id="390" name="テキスト ボックス 389"/>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1" name="円/楕円 39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92" name="テキスト ボックス 39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3" name="円/楕円 392"/>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68851</xdr:rowOff>
    </xdr:from>
    <xdr:ext cx="762000" cy="259045"/>
    <xdr:sp macro="" textlink="">
      <xdr:nvSpPr>
        <xdr:cNvPr id="394" name="テキスト ボックス 393"/>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5" name="円/楕円 394"/>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59707</xdr:rowOff>
    </xdr:from>
    <xdr:ext cx="762000" cy="259045"/>
    <xdr:sp macro="" textlink="">
      <xdr:nvSpPr>
        <xdr:cNvPr id="396" name="テキスト ボックス 39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公債費以外の経常収支比率は、前年度と比較すると</a:t>
          </a:r>
          <a:r>
            <a:rPr kumimoji="1" lang="en-US" altLang="ja-JP" sz="1300">
              <a:latin typeface="ＭＳ Ｐゴシック"/>
            </a:rPr>
            <a:t>3</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　この主な要因としては、高齢化に伴う社会保障関係費が増加したことによる扶助費及び繰出金が増加したことなどが挙げられる。</a:t>
          </a:r>
        </a:p>
        <a:p>
          <a:r>
            <a:rPr kumimoji="1" lang="ja-JP" altLang="en-US" sz="1300">
              <a:latin typeface="ＭＳ Ｐゴシック"/>
            </a:rPr>
            <a:t>　今後、各経費を見直しによる支出の抑制に努める。　</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78</xdr:row>
      <xdr:rowOff>44704</xdr:rowOff>
    </xdr:to>
    <xdr:cxnSp macro="">
      <xdr:nvCxnSpPr>
        <xdr:cNvPr id="427" name="直線コネクタ 426"/>
        <xdr:cNvCxnSpPr/>
      </xdr:nvCxnSpPr>
      <xdr:spPr>
        <a:xfrm>
          <a:off x="15671800" y="132806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133858</xdr:rowOff>
    </xdr:to>
    <xdr:cxnSp macro="">
      <xdr:nvCxnSpPr>
        <xdr:cNvPr id="430" name="直線コネクタ 429"/>
        <xdr:cNvCxnSpPr/>
      </xdr:nvCxnSpPr>
      <xdr:spPr>
        <a:xfrm flipV="1">
          <a:off x="14782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77</xdr:row>
      <xdr:rowOff>133858</xdr:rowOff>
    </xdr:to>
    <xdr:cxnSp macro="">
      <xdr:nvCxnSpPr>
        <xdr:cNvPr id="433" name="直線コネクタ 432"/>
        <xdr:cNvCxnSpPr/>
      </xdr:nvCxnSpPr>
      <xdr:spPr>
        <a:xfrm>
          <a:off x="13893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77</xdr:row>
      <xdr:rowOff>120142</xdr:rowOff>
    </xdr:to>
    <xdr:cxnSp macro="">
      <xdr:nvCxnSpPr>
        <xdr:cNvPr id="436" name="直線コネクタ 435"/>
        <xdr:cNvCxnSpPr/>
      </xdr:nvCxnSpPr>
      <xdr:spPr>
        <a:xfrm>
          <a:off x="13004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8" name="テキスト ボックス 437"/>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46" name="円/楕円 445"/>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47"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8" name="円/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9" name="テキスト ボックス 448"/>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83058</xdr:rowOff>
    </xdr:from>
    <xdr:to>
      <xdr:col>21</xdr:col>
      <xdr:colOff>412750</xdr:colOff>
      <xdr:row>78</xdr:row>
      <xdr:rowOff>13208</xdr:rowOff>
    </xdr:to>
    <xdr:sp macro="" textlink="">
      <xdr:nvSpPr>
        <xdr:cNvPr id="450" name="円/楕円 449"/>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51" name="テキスト ボックス 450"/>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52" name="円/楕円 451"/>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3" name="テキスト ボックス 452"/>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4" name="円/楕円 453"/>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5" name="テキスト ボックス 454"/>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愛知県春日井市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79756</xdr:rowOff>
    </xdr:from>
    <xdr:to>
      <xdr:col>4</xdr:col>
      <xdr:colOff>1117600</xdr:colOff>
      <xdr:row>19</xdr:row>
      <xdr:rowOff>133771</xdr:rowOff>
    </xdr:to>
    <xdr:cxnSp macro="">
      <xdr:nvCxnSpPr>
        <xdr:cNvPr id="52" name="直線コネクタ 51"/>
        <xdr:cNvCxnSpPr/>
      </xdr:nvCxnSpPr>
      <xdr:spPr bwMode="auto">
        <a:xfrm flipV="1">
          <a:off x="5003800" y="3384931"/>
          <a:ext cx="6477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111564</xdr:rowOff>
    </xdr:from>
    <xdr:to>
      <xdr:col>4</xdr:col>
      <xdr:colOff>469900</xdr:colOff>
      <xdr:row>19</xdr:row>
      <xdr:rowOff>133771</xdr:rowOff>
    </xdr:to>
    <xdr:cxnSp macro="">
      <xdr:nvCxnSpPr>
        <xdr:cNvPr id="55" name="直線コネクタ 54"/>
        <xdr:cNvCxnSpPr/>
      </xdr:nvCxnSpPr>
      <xdr:spPr bwMode="auto">
        <a:xfrm>
          <a:off x="4305300" y="3416739"/>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50169</xdr:rowOff>
    </xdr:from>
    <xdr:to>
      <xdr:col>3</xdr:col>
      <xdr:colOff>904875</xdr:colOff>
      <xdr:row>19</xdr:row>
      <xdr:rowOff>111564</xdr:rowOff>
    </xdr:to>
    <xdr:cxnSp macro="">
      <xdr:nvCxnSpPr>
        <xdr:cNvPr id="58" name="直線コネクタ 57"/>
        <xdr:cNvCxnSpPr/>
      </xdr:nvCxnSpPr>
      <xdr:spPr bwMode="auto">
        <a:xfrm>
          <a:off x="3606800" y="3355344"/>
          <a:ext cx="698500" cy="6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50169</xdr:rowOff>
    </xdr:from>
    <xdr:to>
      <xdr:col>3</xdr:col>
      <xdr:colOff>206375</xdr:colOff>
      <xdr:row>19</xdr:row>
      <xdr:rowOff>78613</xdr:rowOff>
    </xdr:to>
    <xdr:cxnSp macro="">
      <xdr:nvCxnSpPr>
        <xdr:cNvPr id="61" name="直線コネクタ 60"/>
        <xdr:cNvCxnSpPr/>
      </xdr:nvCxnSpPr>
      <xdr:spPr bwMode="auto">
        <a:xfrm flipV="1">
          <a:off x="2908300" y="3355344"/>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28956</xdr:rowOff>
    </xdr:from>
    <xdr:to>
      <xdr:col>5</xdr:col>
      <xdr:colOff>34925</xdr:colOff>
      <xdr:row>19</xdr:row>
      <xdr:rowOff>130556</xdr:rowOff>
    </xdr:to>
    <xdr:sp macro="" textlink="">
      <xdr:nvSpPr>
        <xdr:cNvPr id="71" name="円/楕円 70"/>
        <xdr:cNvSpPr/>
      </xdr:nvSpPr>
      <xdr:spPr bwMode="auto">
        <a:xfrm>
          <a:off x="56007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108983</xdr:rowOff>
    </xdr:from>
    <xdr:ext cx="762000" cy="259045"/>
    <xdr:sp macro="" textlink="">
      <xdr:nvSpPr>
        <xdr:cNvPr id="72" name="人口1人当たり決算額の推移該当値テキスト130"/>
        <xdr:cNvSpPr txBox="1"/>
      </xdr:nvSpPr>
      <xdr:spPr>
        <a:xfrm>
          <a:off x="5740400" y="32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82971</xdr:rowOff>
    </xdr:from>
    <xdr:to>
      <xdr:col>4</xdr:col>
      <xdr:colOff>520700</xdr:colOff>
      <xdr:row>20</xdr:row>
      <xdr:rowOff>13121</xdr:rowOff>
    </xdr:to>
    <xdr:sp macro="" textlink="">
      <xdr:nvSpPr>
        <xdr:cNvPr id="73" name="円/楕円 72"/>
        <xdr:cNvSpPr/>
      </xdr:nvSpPr>
      <xdr:spPr bwMode="auto">
        <a:xfrm>
          <a:off x="4953000" y="338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169348</xdr:rowOff>
    </xdr:from>
    <xdr:ext cx="736600" cy="259045"/>
    <xdr:sp macro="" textlink="">
      <xdr:nvSpPr>
        <xdr:cNvPr id="74" name="テキスト ボックス 73"/>
        <xdr:cNvSpPr txBox="1"/>
      </xdr:nvSpPr>
      <xdr:spPr>
        <a:xfrm>
          <a:off x="4622800" y="347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60764</xdr:rowOff>
    </xdr:from>
    <xdr:to>
      <xdr:col>3</xdr:col>
      <xdr:colOff>955675</xdr:colOff>
      <xdr:row>19</xdr:row>
      <xdr:rowOff>162364</xdr:rowOff>
    </xdr:to>
    <xdr:sp macro="" textlink="">
      <xdr:nvSpPr>
        <xdr:cNvPr id="75" name="円/楕円 74"/>
        <xdr:cNvSpPr/>
      </xdr:nvSpPr>
      <xdr:spPr bwMode="auto">
        <a:xfrm>
          <a:off x="4254500" y="336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147141</xdr:rowOff>
    </xdr:from>
    <xdr:ext cx="762000" cy="259045"/>
    <xdr:sp macro="" textlink="">
      <xdr:nvSpPr>
        <xdr:cNvPr id="76" name="テキスト ボックス 75"/>
        <xdr:cNvSpPr txBox="1"/>
      </xdr:nvSpPr>
      <xdr:spPr>
        <a:xfrm>
          <a:off x="3924300" y="345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170819</xdr:rowOff>
    </xdr:from>
    <xdr:to>
      <xdr:col>3</xdr:col>
      <xdr:colOff>257175</xdr:colOff>
      <xdr:row>19</xdr:row>
      <xdr:rowOff>100969</xdr:rowOff>
    </xdr:to>
    <xdr:sp macro="" textlink="">
      <xdr:nvSpPr>
        <xdr:cNvPr id="77" name="円/楕円 76"/>
        <xdr:cNvSpPr/>
      </xdr:nvSpPr>
      <xdr:spPr bwMode="auto">
        <a:xfrm>
          <a:off x="3556000" y="330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85746</xdr:rowOff>
    </xdr:from>
    <xdr:ext cx="762000" cy="259045"/>
    <xdr:sp macro="" textlink="">
      <xdr:nvSpPr>
        <xdr:cNvPr id="78" name="テキスト ボックス 77"/>
        <xdr:cNvSpPr txBox="1"/>
      </xdr:nvSpPr>
      <xdr:spPr>
        <a:xfrm>
          <a:off x="3225800" y="33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47,811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27813</xdr:rowOff>
    </xdr:from>
    <xdr:to>
      <xdr:col>2</xdr:col>
      <xdr:colOff>692150</xdr:colOff>
      <xdr:row>19</xdr:row>
      <xdr:rowOff>129413</xdr:rowOff>
    </xdr:to>
    <xdr:sp macro="" textlink="">
      <xdr:nvSpPr>
        <xdr:cNvPr id="79" name="円/楕円 78"/>
        <xdr:cNvSpPr/>
      </xdr:nvSpPr>
      <xdr:spPr bwMode="auto">
        <a:xfrm>
          <a:off x="2857500" y="333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114190</xdr:rowOff>
    </xdr:from>
    <xdr:ext cx="762000" cy="259045"/>
    <xdr:sp macro="" textlink="">
      <xdr:nvSpPr>
        <xdr:cNvPr id="80" name="テキスト ボックス 79"/>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286596</xdr:rowOff>
    </xdr:from>
    <xdr:to>
      <xdr:col>4</xdr:col>
      <xdr:colOff>1117600</xdr:colOff>
      <xdr:row>35</xdr:row>
      <xdr:rowOff>341165</xdr:rowOff>
    </xdr:to>
    <xdr:cxnSp macro="">
      <xdr:nvCxnSpPr>
        <xdr:cNvPr id="115" name="直線コネクタ 114"/>
        <xdr:cNvCxnSpPr/>
      </xdr:nvCxnSpPr>
      <xdr:spPr bwMode="auto">
        <a:xfrm>
          <a:off x="5003800" y="6896946"/>
          <a:ext cx="647700" cy="5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230915</xdr:rowOff>
    </xdr:from>
    <xdr:to>
      <xdr:col>4</xdr:col>
      <xdr:colOff>469900</xdr:colOff>
      <xdr:row>35</xdr:row>
      <xdr:rowOff>286596</xdr:rowOff>
    </xdr:to>
    <xdr:cxnSp macro="">
      <xdr:nvCxnSpPr>
        <xdr:cNvPr id="118" name="直線コネクタ 117"/>
        <xdr:cNvCxnSpPr/>
      </xdr:nvCxnSpPr>
      <xdr:spPr bwMode="auto">
        <a:xfrm>
          <a:off x="4305300" y="6841265"/>
          <a:ext cx="698500" cy="5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230915</xdr:rowOff>
    </xdr:from>
    <xdr:to>
      <xdr:col>3</xdr:col>
      <xdr:colOff>904875</xdr:colOff>
      <xdr:row>35</xdr:row>
      <xdr:rowOff>284440</xdr:rowOff>
    </xdr:to>
    <xdr:cxnSp macro="">
      <xdr:nvCxnSpPr>
        <xdr:cNvPr id="121" name="直線コネクタ 120"/>
        <xdr:cNvCxnSpPr/>
      </xdr:nvCxnSpPr>
      <xdr:spPr bwMode="auto">
        <a:xfrm flipV="1">
          <a:off x="3606800" y="6841265"/>
          <a:ext cx="698500" cy="5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278986</xdr:rowOff>
    </xdr:from>
    <xdr:to>
      <xdr:col>3</xdr:col>
      <xdr:colOff>206375</xdr:colOff>
      <xdr:row>35</xdr:row>
      <xdr:rowOff>284440</xdr:rowOff>
    </xdr:to>
    <xdr:cxnSp macro="">
      <xdr:nvCxnSpPr>
        <xdr:cNvPr id="124" name="直線コネクタ 123"/>
        <xdr:cNvCxnSpPr/>
      </xdr:nvCxnSpPr>
      <xdr:spPr bwMode="auto">
        <a:xfrm>
          <a:off x="2908300" y="6889336"/>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290365</xdr:rowOff>
    </xdr:from>
    <xdr:to>
      <xdr:col>5</xdr:col>
      <xdr:colOff>34925</xdr:colOff>
      <xdr:row>36</xdr:row>
      <xdr:rowOff>49065</xdr:rowOff>
    </xdr:to>
    <xdr:sp macro="" textlink="">
      <xdr:nvSpPr>
        <xdr:cNvPr id="134" name="円/楕円 133"/>
        <xdr:cNvSpPr/>
      </xdr:nvSpPr>
      <xdr:spPr bwMode="auto">
        <a:xfrm>
          <a:off x="5600700" y="690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262442</xdr:rowOff>
    </xdr:from>
    <xdr:ext cx="762000" cy="259045"/>
    <xdr:sp macro="" textlink="">
      <xdr:nvSpPr>
        <xdr:cNvPr id="135" name="人口1人当たり決算額の推移該当値テキスト445"/>
        <xdr:cNvSpPr txBox="1"/>
      </xdr:nvSpPr>
      <xdr:spPr>
        <a:xfrm>
          <a:off x="5740400" y="687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235796</xdr:rowOff>
    </xdr:from>
    <xdr:to>
      <xdr:col>4</xdr:col>
      <xdr:colOff>520700</xdr:colOff>
      <xdr:row>35</xdr:row>
      <xdr:rowOff>337396</xdr:rowOff>
    </xdr:to>
    <xdr:sp macro="" textlink="">
      <xdr:nvSpPr>
        <xdr:cNvPr id="136" name="円/楕円 135"/>
        <xdr:cNvSpPr/>
      </xdr:nvSpPr>
      <xdr:spPr bwMode="auto">
        <a:xfrm>
          <a:off x="49530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322173</xdr:rowOff>
    </xdr:from>
    <xdr:ext cx="736600" cy="259045"/>
    <xdr:sp macro="" textlink="">
      <xdr:nvSpPr>
        <xdr:cNvPr id="137" name="テキスト ボックス 136"/>
        <xdr:cNvSpPr txBox="1"/>
      </xdr:nvSpPr>
      <xdr:spPr>
        <a:xfrm>
          <a:off x="4622800" y="693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180115</xdr:rowOff>
    </xdr:from>
    <xdr:to>
      <xdr:col>3</xdr:col>
      <xdr:colOff>955675</xdr:colOff>
      <xdr:row>35</xdr:row>
      <xdr:rowOff>281715</xdr:rowOff>
    </xdr:to>
    <xdr:sp macro="" textlink="">
      <xdr:nvSpPr>
        <xdr:cNvPr id="138" name="円/楕円 137"/>
        <xdr:cNvSpPr/>
      </xdr:nvSpPr>
      <xdr:spPr bwMode="auto">
        <a:xfrm>
          <a:off x="4254500" y="679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291892</xdr:rowOff>
    </xdr:from>
    <xdr:ext cx="762000" cy="259045"/>
    <xdr:sp macro="" textlink="">
      <xdr:nvSpPr>
        <xdr:cNvPr id="139" name="テキスト ボックス 138"/>
        <xdr:cNvSpPr txBox="1"/>
      </xdr:nvSpPr>
      <xdr:spPr>
        <a:xfrm>
          <a:off x="3924300" y="655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233640</xdr:rowOff>
    </xdr:from>
    <xdr:to>
      <xdr:col>3</xdr:col>
      <xdr:colOff>257175</xdr:colOff>
      <xdr:row>35</xdr:row>
      <xdr:rowOff>335240</xdr:rowOff>
    </xdr:to>
    <xdr:sp macro="" textlink="">
      <xdr:nvSpPr>
        <xdr:cNvPr id="140" name="円/楕円 139"/>
        <xdr:cNvSpPr/>
      </xdr:nvSpPr>
      <xdr:spPr bwMode="auto">
        <a:xfrm>
          <a:off x="3556000" y="684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320017</xdr:rowOff>
    </xdr:from>
    <xdr:ext cx="762000" cy="259045"/>
    <xdr:sp macro="" textlink="">
      <xdr:nvSpPr>
        <xdr:cNvPr id="141" name="テキスト ボックス 140"/>
        <xdr:cNvSpPr txBox="1"/>
      </xdr:nvSpPr>
      <xdr:spPr>
        <a:xfrm>
          <a:off x="3225800" y="693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228186</xdr:rowOff>
    </xdr:from>
    <xdr:to>
      <xdr:col>2</xdr:col>
      <xdr:colOff>692150</xdr:colOff>
      <xdr:row>35</xdr:row>
      <xdr:rowOff>329786</xdr:rowOff>
    </xdr:to>
    <xdr:sp macro="" textlink="">
      <xdr:nvSpPr>
        <xdr:cNvPr id="142" name="円/楕円 141"/>
        <xdr:cNvSpPr/>
      </xdr:nvSpPr>
      <xdr:spPr bwMode="auto">
        <a:xfrm>
          <a:off x="2857500" y="683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314563</xdr:rowOff>
    </xdr:from>
    <xdr:ext cx="762000" cy="259045"/>
    <xdr:sp macro="" textlink="">
      <xdr:nvSpPr>
        <xdr:cNvPr id="143" name="テキスト ボックス 142"/>
        <xdr:cNvSpPr txBox="1"/>
      </xdr:nvSpPr>
      <xdr:spPr>
        <a:xfrm>
          <a:off x="2527300" y="692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財政調整基金については、財源不足分の約</a:t>
          </a:r>
          <a:r>
            <a:rPr kumimoji="1" lang="en-US" altLang="ja-JP" sz="1350">
              <a:latin typeface="ＭＳ ゴシック" pitchFamily="49" charset="-128"/>
              <a:ea typeface="ＭＳ ゴシック" pitchFamily="49" charset="-128"/>
            </a:rPr>
            <a:t>16.6</a:t>
          </a:r>
          <a:r>
            <a:rPr kumimoji="1" lang="ja-JP" altLang="en-US" sz="1350">
              <a:latin typeface="ＭＳ ゴシック" pitchFamily="49" charset="-128"/>
              <a:ea typeface="ＭＳ ゴシック" pitchFamily="49" charset="-128"/>
            </a:rPr>
            <a:t>億円を取り崩し、平成</a:t>
          </a:r>
          <a:r>
            <a:rPr kumimoji="1" lang="en-US" altLang="ja-JP" sz="1350">
              <a:latin typeface="ＭＳ ゴシック" pitchFamily="49" charset="-128"/>
              <a:ea typeface="ＭＳ ゴシック" pitchFamily="49" charset="-128"/>
            </a:rPr>
            <a:t>25</a:t>
          </a:r>
          <a:r>
            <a:rPr kumimoji="1" lang="ja-JP" altLang="en-US" sz="1350">
              <a:latin typeface="ＭＳ ゴシック" pitchFamily="49" charset="-128"/>
              <a:ea typeface="ＭＳ ゴシック" pitchFamily="49" charset="-128"/>
            </a:rPr>
            <a:t>年度決算剰余金を財源とし</a:t>
          </a:r>
          <a:r>
            <a:rPr kumimoji="1" lang="en-US" altLang="ja-JP" sz="1350">
              <a:latin typeface="ＭＳ ゴシック" pitchFamily="49" charset="-128"/>
              <a:ea typeface="ＭＳ ゴシック" pitchFamily="49" charset="-128"/>
            </a:rPr>
            <a:t>15.5</a:t>
          </a:r>
          <a:r>
            <a:rPr kumimoji="1" lang="ja-JP" altLang="en-US" sz="1350">
              <a:latin typeface="ＭＳ ゴシック" pitchFamily="49" charset="-128"/>
              <a:ea typeface="ＭＳ ゴシック" pitchFamily="49" charset="-128"/>
            </a:rPr>
            <a:t>億を積み立てたため、平成</a:t>
          </a:r>
          <a:r>
            <a:rPr kumimoji="1" lang="en-US" altLang="ja-JP" sz="1350">
              <a:latin typeface="ＭＳ ゴシック" pitchFamily="49" charset="-128"/>
              <a:ea typeface="ＭＳ ゴシック" pitchFamily="49" charset="-128"/>
            </a:rPr>
            <a:t>26</a:t>
          </a:r>
          <a:r>
            <a:rPr kumimoji="1" lang="ja-JP" altLang="en-US" sz="1350">
              <a:latin typeface="ＭＳ ゴシック" pitchFamily="49" charset="-128"/>
              <a:ea typeface="ＭＳ ゴシック" pitchFamily="49" charset="-128"/>
            </a:rPr>
            <a:t>年度末残高は約</a:t>
          </a:r>
          <a:r>
            <a:rPr kumimoji="1" lang="en-US" altLang="ja-JP" sz="1350">
              <a:latin typeface="ＭＳ ゴシック" pitchFamily="49" charset="-128"/>
              <a:ea typeface="ＭＳ ゴシック" pitchFamily="49" charset="-128"/>
            </a:rPr>
            <a:t>50.3</a:t>
          </a:r>
          <a:r>
            <a:rPr kumimoji="1" lang="ja-JP" altLang="en-US" sz="1350">
              <a:latin typeface="ＭＳ ゴシック" pitchFamily="49" charset="-128"/>
              <a:ea typeface="ＭＳ ゴシック" pitchFamily="49" charset="-128"/>
            </a:rPr>
            <a:t>億円となり、前年度から約</a:t>
          </a:r>
          <a:r>
            <a:rPr kumimoji="1" lang="en-US" altLang="ja-JP" sz="1350">
              <a:latin typeface="ＭＳ ゴシック" pitchFamily="49" charset="-128"/>
              <a:ea typeface="ＭＳ ゴシック" pitchFamily="49" charset="-128"/>
            </a:rPr>
            <a:t>1.1</a:t>
          </a:r>
          <a:r>
            <a:rPr kumimoji="1" lang="ja-JP" altLang="en-US" sz="1350">
              <a:latin typeface="ＭＳ ゴシック" pitchFamily="49" charset="-128"/>
              <a:ea typeface="ＭＳ ゴシック" pitchFamily="49" charset="-128"/>
            </a:rPr>
            <a:t>億円減少している。</a:t>
          </a:r>
        </a:p>
        <a:p>
          <a:r>
            <a:rPr kumimoji="1" lang="ja-JP" altLang="en-US" sz="1350">
              <a:latin typeface="ＭＳ ゴシック" pitchFamily="49" charset="-128"/>
              <a:ea typeface="ＭＳ ゴシック" pitchFamily="49" charset="-128"/>
            </a:rPr>
            <a:t>　実質収支額については、地方税が増加したものの、退職者の増加などによる人件費の増加などにより、前年度と比較して約</a:t>
          </a:r>
          <a:r>
            <a:rPr kumimoji="1" lang="en-US" altLang="ja-JP" sz="1350">
              <a:latin typeface="ＭＳ ゴシック" pitchFamily="49" charset="-128"/>
              <a:ea typeface="ＭＳ ゴシック" pitchFamily="49" charset="-128"/>
            </a:rPr>
            <a:t>5.2</a:t>
          </a:r>
          <a:r>
            <a:rPr kumimoji="1" lang="ja-JP" altLang="en-US" sz="1350">
              <a:latin typeface="ＭＳ ゴシック" pitchFamily="49" charset="-128"/>
              <a:ea typeface="ＭＳ ゴシック" pitchFamily="49" charset="-128"/>
            </a:rPr>
            <a:t>億円減少し、実質収支比率は</a:t>
          </a:r>
          <a:r>
            <a:rPr kumimoji="1" lang="en-US" altLang="ja-JP" sz="1350">
              <a:latin typeface="ＭＳ ゴシック" pitchFamily="49" charset="-128"/>
              <a:ea typeface="ＭＳ ゴシック" pitchFamily="49" charset="-128"/>
            </a:rPr>
            <a:t>0.94</a:t>
          </a:r>
          <a:r>
            <a:rPr kumimoji="1" lang="ja-JP" altLang="en-US" sz="1350">
              <a:latin typeface="ＭＳ ゴシック" pitchFamily="49" charset="-128"/>
              <a:ea typeface="ＭＳ ゴシック" pitchFamily="49" charset="-128"/>
            </a:rPr>
            <a:t>％の減少となり、実質単年度収支も</a:t>
          </a:r>
          <a:r>
            <a:rPr kumimoji="1" lang="en-US" altLang="ja-JP" sz="1350">
              <a:latin typeface="ＭＳ ゴシック" pitchFamily="49" charset="-128"/>
              <a:ea typeface="ＭＳ ゴシック" pitchFamily="49" charset="-128"/>
            </a:rPr>
            <a:t>2.87</a:t>
          </a:r>
          <a:r>
            <a:rPr kumimoji="1" lang="ja-JP" altLang="en-US" sz="1350">
              <a:latin typeface="ＭＳ ゴシック" pitchFamily="49" charset="-128"/>
              <a:ea typeface="ＭＳ ゴシック" pitchFamily="49" charset="-128"/>
            </a:rPr>
            <a:t>％減少した。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今年度は、いずれの会計も黒字決算となり、健全な財政運営を行うことができている。</a:t>
          </a:r>
        </a:p>
        <a:p>
          <a:r>
            <a:rPr kumimoji="1" lang="ja-JP" altLang="en-US" sz="1400">
              <a:latin typeface="ＭＳ ゴシック" pitchFamily="49" charset="-128"/>
              <a:ea typeface="ＭＳ ゴシック" pitchFamily="49" charset="-128"/>
            </a:rPr>
            <a:t>　昨年度に赤字決算であった国民健康保険事業は、平成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年度の保険税率の改定や一般会計からの繰入金の増額等により今年度は約１億円の黒字決算となった。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しかしながら、高齢化や医療の高度化による医療費の増加が推測されるため、今後も医療費適正化の総合的な推進などにより、適正な事業運営に努める。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３ヵ年平均でみると前年度と比較して</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％減少し、また、</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年度単年では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これは、文化フォーラム第一次整備事業や、埋立処分場整備事業に係る償還が終了したことにより、一般会計の地方債償還額が約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今後も、計画的な借入を行うことにより、健全な財政運営に努める。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今年度は前年度と比較して、</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これは、一般会計等の地方債の現在高が減少（約</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億円）、公共下水道事業特別会計の地方債の現在高が減少（約</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億円）、退職手当負担金見込額が減少（約</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億円）、土地開発公社の経営健全化による負債額が減少（約</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億円）したためである。</a:t>
          </a:r>
        </a:p>
        <a:p>
          <a:r>
            <a:rPr kumimoji="1" lang="ja-JP" altLang="en-US" sz="1400">
              <a:latin typeface="ＭＳ ゴシック" pitchFamily="49" charset="-128"/>
              <a:ea typeface="ＭＳ ゴシック" pitchFamily="49" charset="-128"/>
            </a:rPr>
            <a:t>　今後も、地方債の計画的な運用と土地開発公社の経営健全化に努める。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95784310</v>
      </c>
      <c r="BO4" s="349"/>
      <c r="BP4" s="349"/>
      <c r="BQ4" s="349"/>
      <c r="BR4" s="349"/>
      <c r="BS4" s="349"/>
      <c r="BT4" s="349"/>
      <c r="BU4" s="350"/>
      <c r="BV4" s="348">
        <v>95356248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93019834</v>
      </c>
      <c r="BO5" s="386"/>
      <c r="BP5" s="386"/>
      <c r="BQ5" s="386"/>
      <c r="BR5" s="386"/>
      <c r="BS5" s="386"/>
      <c r="BT5" s="386"/>
      <c r="BU5" s="387"/>
      <c r="BV5" s="385">
        <v>92187435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94.7</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2764476</v>
      </c>
      <c r="BO6" s="386"/>
      <c r="BP6" s="386"/>
      <c r="BQ6" s="386"/>
      <c r="BR6" s="386"/>
      <c r="BS6" s="386"/>
      <c r="BT6" s="386"/>
      <c r="BU6" s="387"/>
      <c r="BV6" s="385">
        <v>3168813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99.7</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209182</v>
      </c>
      <c r="BO7" s="386"/>
      <c r="BP7" s="386"/>
      <c r="BQ7" s="386"/>
      <c r="BR7" s="386"/>
      <c r="BS7" s="386"/>
      <c r="BT7" s="386"/>
      <c r="BU7" s="387"/>
      <c r="BV7" s="385">
        <v>95929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54858151</v>
      </c>
      <c r="CU7" s="386"/>
      <c r="CV7" s="386"/>
      <c r="CW7" s="386"/>
      <c r="CX7" s="386"/>
      <c r="CY7" s="386"/>
      <c r="CZ7" s="386"/>
      <c r="DA7" s="387"/>
      <c r="DB7" s="385">
        <v>54910949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2555294</v>
      </c>
      <c r="BO8" s="386"/>
      <c r="BP8" s="386"/>
      <c r="BQ8" s="386"/>
      <c r="BR8" s="386"/>
      <c r="BS8" s="386"/>
      <c r="BT8" s="386"/>
      <c r="BU8" s="387"/>
      <c r="BV8" s="385">
        <v>3072884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0.96</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305569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-517590</v>
      </c>
      <c r="BO9" s="386"/>
      <c r="BP9" s="386"/>
      <c r="BQ9" s="386"/>
      <c r="BR9" s="386"/>
      <c r="BS9" s="386"/>
      <c r="BT9" s="386"/>
      <c r="BU9" s="387"/>
      <c r="BV9" s="385">
        <v>854365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295802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1550000</v>
      </c>
      <c r="BO10" s="386"/>
      <c r="BP10" s="386"/>
      <c r="BQ10" s="386"/>
      <c r="BR10" s="386"/>
      <c r="BS10" s="386"/>
      <c r="BT10" s="386"/>
      <c r="BU10" s="387"/>
      <c r="BV10" s="385">
        <v>1160000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310495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1662351</v>
      </c>
      <c r="BO12" s="386"/>
      <c r="BP12" s="386"/>
      <c r="BQ12" s="386"/>
      <c r="BR12" s="386"/>
      <c r="BS12" s="386"/>
      <c r="BT12" s="386"/>
      <c r="BU12" s="387"/>
      <c r="BV12" s="385">
        <v>1067645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304638</v>
      </c>
      <c r="S13" s="467"/>
      <c r="T13" s="467"/>
      <c r="U13" s="467"/>
      <c r="V13" s="468"/>
      <c r="W13" s="401" t="s">
        <v>124</v>
      </c>
      <c r="X13" s="402"/>
      <c r="Y13" s="402"/>
      <c r="Z13" s="402"/>
      <c r="AA13" s="402"/>
      <c r="AB13" s="392"/>
      <c r="AC13" s="436">
        <v>945</v>
      </c>
      <c r="AD13" s="437"/>
      <c r="AE13" s="437"/>
      <c r="AF13" s="437"/>
      <c r="AG13" s="476"/>
      <c r="AH13" s="436">
        <v>1327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-629941</v>
      </c>
      <c r="BO13" s="386"/>
      <c r="BP13" s="386"/>
      <c r="BQ13" s="386"/>
      <c r="BR13" s="386"/>
      <c r="BS13" s="386"/>
      <c r="BT13" s="386"/>
      <c r="BU13" s="387"/>
      <c r="BV13" s="385">
        <v>946720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309854</v>
      </c>
      <c r="S14" s="467"/>
      <c r="T14" s="467"/>
      <c r="U14" s="467"/>
      <c r="V14" s="468"/>
      <c r="W14" s="375"/>
      <c r="X14" s="376"/>
      <c r="Y14" s="376"/>
      <c r="Z14" s="376"/>
      <c r="AA14" s="376"/>
      <c r="AB14" s="365"/>
      <c r="AC14" s="469">
        <v>0.7</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71.5</v>
      </c>
      <c r="CU14" s="481"/>
      <c r="CV14" s="481"/>
      <c r="CW14" s="481"/>
      <c r="CX14" s="481"/>
      <c r="CY14" s="481"/>
      <c r="CZ14" s="481"/>
      <c r="DA14" s="482"/>
      <c r="DB14" s="480">
        <v>78.400000000000006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304037</v>
      </c>
      <c r="S15" s="467"/>
      <c r="T15" s="467"/>
      <c r="U15" s="467"/>
      <c r="V15" s="468"/>
      <c r="W15" s="401" t="s">
        <v>131</v>
      </c>
      <c r="X15" s="402"/>
      <c r="Y15" s="402"/>
      <c r="Z15" s="402"/>
      <c r="AA15" s="402"/>
      <c r="AB15" s="392"/>
      <c r="AC15" s="436">
        <v>42223</v>
      </c>
      <c r="AD15" s="437"/>
      <c r="AE15" s="437"/>
      <c r="AF15" s="437"/>
      <c r="AG15" s="476"/>
      <c r="AH15" s="436">
        <v>46843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39229530</v>
      </c>
      <c r="BO15" s="349"/>
      <c r="BP15" s="349"/>
      <c r="BQ15" s="349"/>
      <c r="BR15" s="349"/>
      <c r="BS15" s="349"/>
      <c r="BT15" s="349"/>
      <c r="BU15" s="350"/>
      <c r="BV15" s="348">
        <v>38197473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30.6</v>
      </c>
      <c r="AD16" s="470"/>
      <c r="AE16" s="470"/>
      <c r="AF16" s="470"/>
      <c r="AG16" s="471"/>
      <c r="AH16" s="469">
        <v>31.8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40391409</v>
      </c>
      <c r="BO16" s="386"/>
      <c r="BP16" s="386"/>
      <c r="BQ16" s="386"/>
      <c r="BR16" s="386"/>
      <c r="BS16" s="386"/>
      <c r="BT16" s="386"/>
      <c r="BU16" s="387"/>
      <c r="BV16" s="385">
        <v>39872661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95032</v>
      </c>
      <c r="AD17" s="437"/>
      <c r="AE17" s="437"/>
      <c r="AF17" s="437"/>
      <c r="AG17" s="476"/>
      <c r="AH17" s="436">
        <v>97211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50858876</v>
      </c>
      <c r="BO17" s="386"/>
      <c r="BP17" s="386"/>
      <c r="BQ17" s="386"/>
      <c r="BR17" s="386"/>
      <c r="BS17" s="386"/>
      <c r="BT17" s="386"/>
      <c r="BU17" s="387"/>
      <c r="BV17" s="385">
        <v>49679106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92.78</v>
      </c>
      <c r="M18" s="498"/>
      <c r="N18" s="498"/>
      <c r="O18" s="498"/>
      <c r="P18" s="498"/>
      <c r="Q18" s="498"/>
      <c r="R18" s="499"/>
      <c r="S18" s="499"/>
      <c r="T18" s="499"/>
      <c r="U18" s="499"/>
      <c r="V18" s="500"/>
      <c r="W18" s="403"/>
      <c r="X18" s="404"/>
      <c r="Y18" s="404"/>
      <c r="Z18" s="404"/>
      <c r="AA18" s="404"/>
      <c r="AB18" s="395"/>
      <c r="AC18" s="501">
        <v>68.8</v>
      </c>
      <c r="AD18" s="502"/>
      <c r="AE18" s="502"/>
      <c r="AF18" s="502"/>
      <c r="AG18" s="503"/>
      <c r="AH18" s="501">
        <v>65.900000000000006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53781675</v>
      </c>
      <c r="BO18" s="386"/>
      <c r="BP18" s="386"/>
      <c r="BQ18" s="386"/>
      <c r="BR18" s="386"/>
      <c r="BS18" s="386"/>
      <c r="BT18" s="386"/>
      <c r="BU18" s="387"/>
      <c r="BV18" s="385">
        <v>51990446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3293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66924842</v>
      </c>
      <c r="BO19" s="386"/>
      <c r="BP19" s="386"/>
      <c r="BQ19" s="386"/>
      <c r="BR19" s="386"/>
      <c r="BS19" s="386"/>
      <c r="BT19" s="386"/>
      <c r="BU19" s="387"/>
      <c r="BV19" s="385">
        <v>66430870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119187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79057434</v>
      </c>
      <c r="BO23" s="386"/>
      <c r="BP23" s="386"/>
      <c r="BQ23" s="386"/>
      <c r="BR23" s="386"/>
      <c r="BS23" s="386"/>
      <c r="BT23" s="386"/>
      <c r="BU23" s="387"/>
      <c r="BV23" s="385">
        <v>80025680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10620</v>
      </c>
      <c r="R24" s="437"/>
      <c r="S24" s="437"/>
      <c r="T24" s="437"/>
      <c r="U24" s="437"/>
      <c r="V24" s="476"/>
      <c r="W24" s="531"/>
      <c r="X24" s="519"/>
      <c r="Y24" s="520"/>
      <c r="Z24" s="435" t="s">
        <v>154</v>
      </c>
      <c r="AA24" s="415"/>
      <c r="AB24" s="415"/>
      <c r="AC24" s="415"/>
      <c r="AD24" s="415"/>
      <c r="AE24" s="415"/>
      <c r="AF24" s="415"/>
      <c r="AG24" s="416"/>
      <c r="AH24" s="436">
        <v>1689</v>
      </c>
      <c r="AI24" s="437"/>
      <c r="AJ24" s="437"/>
      <c r="AK24" s="437"/>
      <c r="AL24" s="476"/>
      <c r="AM24" s="436">
        <v>5061933</v>
      </c>
      <c r="AN24" s="437"/>
      <c r="AO24" s="437"/>
      <c r="AP24" s="437"/>
      <c r="AQ24" s="437"/>
      <c r="AR24" s="476"/>
      <c r="AS24" s="436">
        <v>2997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50250881</v>
      </c>
      <c r="BO24" s="386"/>
      <c r="BP24" s="386"/>
      <c r="BQ24" s="386"/>
      <c r="BR24" s="386"/>
      <c r="BS24" s="386"/>
      <c r="BT24" s="386"/>
      <c r="BU24" s="387"/>
      <c r="BV24" s="385">
        <v>50729431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8870</v>
      </c>
      <c r="R25" s="437"/>
      <c r="S25" s="437"/>
      <c r="T25" s="437"/>
      <c r="U25" s="437"/>
      <c r="V25" s="476"/>
      <c r="W25" s="531"/>
      <c r="X25" s="519"/>
      <c r="Y25" s="520"/>
      <c r="Z25" s="435" t="s">
        <v>157</v>
      </c>
      <c r="AA25" s="415"/>
      <c r="AB25" s="415"/>
      <c r="AC25" s="415"/>
      <c r="AD25" s="415"/>
      <c r="AE25" s="415"/>
      <c r="AF25" s="415"/>
      <c r="AG25" s="416"/>
      <c r="AH25" s="436">
        <v>302</v>
      </c>
      <c r="AI25" s="437"/>
      <c r="AJ25" s="437"/>
      <c r="AK25" s="437"/>
      <c r="AL25" s="476"/>
      <c r="AM25" s="436">
        <v>905698</v>
      </c>
      <c r="AN25" s="437"/>
      <c r="AO25" s="437"/>
      <c r="AP25" s="437"/>
      <c r="AQ25" s="437"/>
      <c r="AR25" s="476"/>
      <c r="AS25" s="436">
        <v>2999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4847286</v>
      </c>
      <c r="BO25" s="349"/>
      <c r="BP25" s="349"/>
      <c r="BQ25" s="349"/>
      <c r="BR25" s="349"/>
      <c r="BS25" s="349"/>
      <c r="BT25" s="349"/>
      <c r="BU25" s="350"/>
      <c r="BV25" s="348">
        <v>7403915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t="s">
        <v>122</v>
      </c>
      <c r="M26" s="437"/>
      <c r="N26" s="437"/>
      <c r="O26" s="437"/>
      <c r="P26" s="476"/>
      <c r="Q26" s="436" t="s">
        <v>122</v>
      </c>
      <c r="R26" s="437"/>
      <c r="S26" s="437"/>
      <c r="T26" s="437"/>
      <c r="U26" s="437"/>
      <c r="V26" s="476"/>
      <c r="W26" s="531"/>
      <c r="X26" s="519"/>
      <c r="Y26" s="520"/>
      <c r="Z26" s="435" t="s">
        <v>160</v>
      </c>
      <c r="AA26" s="541"/>
      <c r="AB26" s="541"/>
      <c r="AC26" s="541"/>
      <c r="AD26" s="541"/>
      <c r="AE26" s="541"/>
      <c r="AF26" s="541"/>
      <c r="AG26" s="542"/>
      <c r="AH26" s="436">
        <v>213</v>
      </c>
      <c r="AI26" s="437"/>
      <c r="AJ26" s="437"/>
      <c r="AK26" s="437"/>
      <c r="AL26" s="476"/>
      <c r="AM26" s="436">
        <v>697575</v>
      </c>
      <c r="AN26" s="437"/>
      <c r="AO26" s="437"/>
      <c r="AP26" s="437"/>
      <c r="AQ26" s="437"/>
      <c r="AR26" s="476"/>
      <c r="AS26" s="436">
        <v>3275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6400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29281</v>
      </c>
      <c r="AN27" s="437"/>
      <c r="AO27" s="437"/>
      <c r="AP27" s="437"/>
      <c r="AQ27" s="437"/>
      <c r="AR27" s="476"/>
      <c r="AS27" s="436">
        <v>4183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2050000</v>
      </c>
      <c r="BO27" s="555"/>
      <c r="BP27" s="555"/>
      <c r="BQ27" s="555"/>
      <c r="BR27" s="555"/>
      <c r="BS27" s="555"/>
      <c r="BT27" s="555"/>
      <c r="BU27" s="556"/>
      <c r="BV27" s="554">
        <v>2050000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5790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5027656</v>
      </c>
      <c r="BO28" s="349"/>
      <c r="BP28" s="349"/>
      <c r="BQ28" s="349"/>
      <c r="BR28" s="349"/>
      <c r="BS28" s="349"/>
      <c r="BT28" s="349"/>
      <c r="BU28" s="350"/>
      <c r="BV28" s="348">
        <v>5140007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30</v>
      </c>
      <c r="M29" s="437"/>
      <c r="N29" s="437"/>
      <c r="O29" s="437"/>
      <c r="P29" s="476"/>
      <c r="Q29" s="436">
        <v>5320</v>
      </c>
      <c r="R29" s="437"/>
      <c r="S29" s="437"/>
      <c r="T29" s="437"/>
      <c r="U29" s="437"/>
      <c r="V29" s="476"/>
      <c r="W29" s="532"/>
      <c r="X29" s="533"/>
      <c r="Y29" s="534"/>
      <c r="Z29" s="435" t="s">
        <v>170</v>
      </c>
      <c r="AA29" s="415"/>
      <c r="AB29" s="415"/>
      <c r="AC29" s="415"/>
      <c r="AD29" s="415"/>
      <c r="AE29" s="415"/>
      <c r="AF29" s="415"/>
      <c r="AG29" s="416"/>
      <c r="AH29" s="436">
        <v>1696</v>
      </c>
      <c r="AI29" s="437"/>
      <c r="AJ29" s="437"/>
      <c r="AK29" s="437"/>
      <c r="AL29" s="476"/>
      <c r="AM29" s="436">
        <v>5091214</v>
      </c>
      <c r="AN29" s="437"/>
      <c r="AO29" s="437"/>
      <c r="AP29" s="437"/>
      <c r="AQ29" s="437"/>
      <c r="AR29" s="476"/>
      <c r="AS29" s="436">
        <v>3002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2400</v>
      </c>
      <c r="BO29" s="386"/>
      <c r="BP29" s="386"/>
      <c r="BQ29" s="386"/>
      <c r="BR29" s="386"/>
      <c r="BS29" s="386"/>
      <c r="BT29" s="386"/>
      <c r="BU29" s="387"/>
      <c r="BV29" s="385">
        <v>2300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2592333</v>
      </c>
      <c r="BO30" s="555"/>
      <c r="BP30" s="555"/>
      <c r="BQ30" s="555"/>
      <c r="BR30" s="555"/>
      <c r="BS30" s="555"/>
      <c r="BT30" s="555"/>
      <c r="BU30" s="556"/>
      <c r="BV30" s="554">
        <v>2600742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春日井市国民健康保険事業特別会計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春日井市水道事業会計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春日井市公共下水道事業特別会計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尾張東部火葬場管理組合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かすがい市民文化財団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春日井市公共用地先行取得事業特別会計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春日井市後期高齢者医療事業特別会計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IF('各会計、関係団体の財政状況及び健全化判断比率'!B33="","",'各会計、関係団体の財政状況及び健全化判断比率'!B33)</f>
        <v>春日井市春日井市民病院事業会計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IF('各会計、関係団体の財政状況及び健全化判断比率'!B35="","",'各会計、関係団体の財政状況及び健全化判断比率'!B35)</f>
        <v>春日井市松河戸土地区画整理事業特別会計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春日井小牧看護専門学校管理組合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春日井市土地開発公社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春日井市民家防音事業特別会計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春日井市介護保険事業特別会計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愛知県後期高齢者医療広域連合（一般会計）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春日井市健康管理事業団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春日井市潮見坂平和公園事業特別会計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春日井市介護サービス事業特別会計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愛知県後期高齢者医療広域連合（後期高齢者医療特別会計）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春日井市スポーツ・ふれあい財団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春日井市勝川駅周辺総合整備事業特別会計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春日井市食育推進給食会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勝川開発</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50224633</v>
      </c>
      <c r="S5" s="583"/>
      <c r="T5" s="583"/>
      <c r="U5" s="583"/>
      <c r="V5" s="583"/>
      <c r="W5" s="583"/>
      <c r="X5" s="583"/>
      <c r="Y5" s="584"/>
      <c r="Z5" s="585">
        <v>52.4</v>
      </c>
      <c r="AA5" s="585"/>
      <c r="AB5" s="585"/>
      <c r="AC5" s="585"/>
      <c r="AD5" s="586">
        <v>46268475</v>
      </c>
      <c r="AE5" s="586"/>
      <c r="AF5" s="586"/>
      <c r="AG5" s="586"/>
      <c r="AH5" s="586"/>
      <c r="AI5" s="586"/>
      <c r="AJ5" s="586"/>
      <c r="AK5" s="586"/>
      <c r="AL5" s="587">
        <v>85.7</v>
      </c>
      <c r="AM5" s="588"/>
      <c r="AN5" s="588"/>
      <c r="AO5" s="589"/>
      <c r="AP5" s="579" t="s">
        <v>208</v>
      </c>
      <c r="AQ5" s="580"/>
      <c r="AR5" s="580"/>
      <c r="AS5" s="580"/>
      <c r="AT5" s="580"/>
      <c r="AU5" s="580"/>
      <c r="AV5" s="580"/>
      <c r="AW5" s="580"/>
      <c r="AX5" s="580"/>
      <c r="AY5" s="580"/>
      <c r="AZ5" s="580"/>
      <c r="BA5" s="580"/>
      <c r="BB5" s="580"/>
      <c r="BC5" s="580"/>
      <c r="BD5" s="580"/>
      <c r="BE5" s="580"/>
      <c r="BF5" s="581"/>
      <c r="BG5" s="593">
        <v>44512108</v>
      </c>
      <c r="BH5" s="594"/>
      <c r="BI5" s="594"/>
      <c r="BJ5" s="594"/>
      <c r="BK5" s="594"/>
      <c r="BL5" s="594"/>
      <c r="BM5" s="594"/>
      <c r="BN5" s="595"/>
      <c r="BO5" s="596">
        <v>88.6</v>
      </c>
      <c r="BP5" s="596"/>
      <c r="BQ5" s="596"/>
      <c r="BR5" s="596"/>
      <c r="BS5" s="597">
        <v>325851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678447</v>
      </c>
      <c r="S6" s="594"/>
      <c r="T6" s="594"/>
      <c r="U6" s="594"/>
      <c r="V6" s="594"/>
      <c r="W6" s="594"/>
      <c r="X6" s="594"/>
      <c r="Y6" s="595"/>
      <c r="Z6" s="596">
        <v>0.7</v>
      </c>
      <c r="AA6" s="596"/>
      <c r="AB6" s="596"/>
      <c r="AC6" s="596"/>
      <c r="AD6" s="597">
        <v>678447</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44512108</v>
      </c>
      <c r="BH6" s="594"/>
      <c r="BI6" s="594"/>
      <c r="BJ6" s="594"/>
      <c r="BK6" s="594"/>
      <c r="BL6" s="594"/>
      <c r="BM6" s="594"/>
      <c r="BN6" s="595"/>
      <c r="BO6" s="596">
        <v>88.6</v>
      </c>
      <c r="BP6" s="596"/>
      <c r="BQ6" s="596"/>
      <c r="BR6" s="596"/>
      <c r="BS6" s="597">
        <v>325851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485620</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485620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127758</v>
      </c>
      <c r="S7" s="594"/>
      <c r="T7" s="594"/>
      <c r="U7" s="594"/>
      <c r="V7" s="594"/>
      <c r="W7" s="594"/>
      <c r="X7" s="594"/>
      <c r="Y7" s="595"/>
      <c r="Z7" s="596">
        <v>0.1</v>
      </c>
      <c r="AA7" s="596"/>
      <c r="AB7" s="596"/>
      <c r="AC7" s="596"/>
      <c r="AD7" s="597">
        <v>127758</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22020069</v>
      </c>
      <c r="BH7" s="594"/>
      <c r="BI7" s="594"/>
      <c r="BJ7" s="594"/>
      <c r="BK7" s="594"/>
      <c r="BL7" s="594"/>
      <c r="BM7" s="594"/>
      <c r="BN7" s="595"/>
      <c r="BO7" s="596">
        <v>43.8</v>
      </c>
      <c r="BP7" s="596"/>
      <c r="BQ7" s="596"/>
      <c r="BR7" s="596"/>
      <c r="BS7" s="597">
        <v>325851</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10555581</v>
      </c>
      <c r="CS7" s="594"/>
      <c r="CT7" s="594"/>
      <c r="CU7" s="594"/>
      <c r="CV7" s="594"/>
      <c r="CW7" s="594"/>
      <c r="CX7" s="594"/>
      <c r="CY7" s="595"/>
      <c r="CZ7" s="596">
        <v>11.3</v>
      </c>
      <c r="DA7" s="596"/>
      <c r="DB7" s="596"/>
      <c r="DC7" s="596"/>
      <c r="DD7" s="602">
        <v>1450733</v>
      </c>
      <c r="DE7" s="594"/>
      <c r="DF7" s="594"/>
      <c r="DG7" s="594"/>
      <c r="DH7" s="594"/>
      <c r="DI7" s="594"/>
      <c r="DJ7" s="594"/>
      <c r="DK7" s="594"/>
      <c r="DL7" s="594"/>
      <c r="DM7" s="594"/>
      <c r="DN7" s="594"/>
      <c r="DO7" s="594"/>
      <c r="DP7" s="595"/>
      <c r="DQ7" s="602">
        <v>8689760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400554</v>
      </c>
      <c r="S8" s="594"/>
      <c r="T8" s="594"/>
      <c r="U8" s="594"/>
      <c r="V8" s="594"/>
      <c r="W8" s="594"/>
      <c r="X8" s="594"/>
      <c r="Y8" s="595"/>
      <c r="Z8" s="596">
        <v>0.4</v>
      </c>
      <c r="AA8" s="596"/>
      <c r="AB8" s="596"/>
      <c r="AC8" s="596"/>
      <c r="AD8" s="597">
        <v>400554</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525603</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37343839</v>
      </c>
      <c r="CS8" s="594"/>
      <c r="CT8" s="594"/>
      <c r="CU8" s="594"/>
      <c r="CV8" s="594"/>
      <c r="CW8" s="594"/>
      <c r="CX8" s="594"/>
      <c r="CY8" s="595"/>
      <c r="CZ8" s="596">
        <v>40.1</v>
      </c>
      <c r="DA8" s="596"/>
      <c r="DB8" s="596"/>
      <c r="DC8" s="596"/>
      <c r="DD8" s="602">
        <v>336730</v>
      </c>
      <c r="DE8" s="594"/>
      <c r="DF8" s="594"/>
      <c r="DG8" s="594"/>
      <c r="DH8" s="594"/>
      <c r="DI8" s="594"/>
      <c r="DJ8" s="594"/>
      <c r="DK8" s="594"/>
      <c r="DL8" s="594"/>
      <c r="DM8" s="594"/>
      <c r="DN8" s="594"/>
      <c r="DO8" s="594"/>
      <c r="DP8" s="595"/>
      <c r="DQ8" s="602">
        <v>19101487</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259096</v>
      </c>
      <c r="S9" s="594"/>
      <c r="T9" s="594"/>
      <c r="U9" s="594"/>
      <c r="V9" s="594"/>
      <c r="W9" s="594"/>
      <c r="X9" s="594"/>
      <c r="Y9" s="595"/>
      <c r="Z9" s="596">
        <v>0.3</v>
      </c>
      <c r="AA9" s="596"/>
      <c r="AB9" s="596"/>
      <c r="AC9" s="596"/>
      <c r="AD9" s="597">
        <v>259096</v>
      </c>
      <c r="AE9" s="597"/>
      <c r="AF9" s="597"/>
      <c r="AG9" s="597"/>
      <c r="AH9" s="597"/>
      <c r="AI9" s="597"/>
      <c r="AJ9" s="597"/>
      <c r="AK9" s="597"/>
      <c r="AL9" s="598">
        <v>0.5</v>
      </c>
      <c r="AM9" s="599"/>
      <c r="AN9" s="599"/>
      <c r="AO9" s="600"/>
      <c r="AP9" s="590" t="s">
        <v>223</v>
      </c>
      <c r="AQ9" s="591"/>
      <c r="AR9" s="591"/>
      <c r="AS9" s="591"/>
      <c r="AT9" s="591"/>
      <c r="AU9" s="591"/>
      <c r="AV9" s="591"/>
      <c r="AW9" s="591"/>
      <c r="AX9" s="591"/>
      <c r="AY9" s="591"/>
      <c r="AZ9" s="591"/>
      <c r="BA9" s="591"/>
      <c r="BB9" s="591"/>
      <c r="BC9" s="591"/>
      <c r="BD9" s="591"/>
      <c r="BE9" s="591"/>
      <c r="BF9" s="592"/>
      <c r="BG9" s="593">
        <v>18019249</v>
      </c>
      <c r="BH9" s="594"/>
      <c r="BI9" s="594"/>
      <c r="BJ9" s="594"/>
      <c r="BK9" s="594"/>
      <c r="BL9" s="594"/>
      <c r="BM9" s="594"/>
      <c r="BN9" s="595"/>
      <c r="BO9" s="596">
        <v>35.9</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9925053</v>
      </c>
      <c r="CS9" s="594"/>
      <c r="CT9" s="594"/>
      <c r="CU9" s="594"/>
      <c r="CV9" s="594"/>
      <c r="CW9" s="594"/>
      <c r="CX9" s="594"/>
      <c r="CY9" s="595"/>
      <c r="CZ9" s="596">
        <v>10.7</v>
      </c>
      <c r="DA9" s="596"/>
      <c r="DB9" s="596"/>
      <c r="DC9" s="596"/>
      <c r="DD9" s="602">
        <v>1198586</v>
      </c>
      <c r="DE9" s="594"/>
      <c r="DF9" s="594"/>
      <c r="DG9" s="594"/>
      <c r="DH9" s="594"/>
      <c r="DI9" s="594"/>
      <c r="DJ9" s="594"/>
      <c r="DK9" s="594"/>
      <c r="DL9" s="594"/>
      <c r="DM9" s="594"/>
      <c r="DN9" s="594"/>
      <c r="DO9" s="594"/>
      <c r="DP9" s="595"/>
      <c r="DQ9" s="602">
        <v>8578542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3496049</v>
      </c>
      <c r="S10" s="594"/>
      <c r="T10" s="594"/>
      <c r="U10" s="594"/>
      <c r="V10" s="594"/>
      <c r="W10" s="594"/>
      <c r="X10" s="594"/>
      <c r="Y10" s="595"/>
      <c r="Z10" s="596">
        <v>3.6</v>
      </c>
      <c r="AA10" s="596"/>
      <c r="AB10" s="596"/>
      <c r="AC10" s="596"/>
      <c r="AD10" s="597">
        <v>3496049</v>
      </c>
      <c r="AE10" s="597"/>
      <c r="AF10" s="597"/>
      <c r="AG10" s="597"/>
      <c r="AH10" s="597"/>
      <c r="AI10" s="597"/>
      <c r="AJ10" s="597"/>
      <c r="AK10" s="597"/>
      <c r="AL10" s="598">
        <v>6.5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734767</v>
      </c>
      <c r="BH10" s="594"/>
      <c r="BI10" s="594"/>
      <c r="BJ10" s="594"/>
      <c r="BK10" s="594"/>
      <c r="BL10" s="594"/>
      <c r="BM10" s="594"/>
      <c r="BN10" s="595"/>
      <c r="BO10" s="596">
        <v>1.5</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185381</v>
      </c>
      <c r="CS10" s="594"/>
      <c r="CT10" s="594"/>
      <c r="CU10" s="594"/>
      <c r="CV10" s="594"/>
      <c r="CW10" s="594"/>
      <c r="CX10" s="594"/>
      <c r="CY10" s="595"/>
      <c r="CZ10" s="596">
        <v>0.2</v>
      </c>
      <c r="DA10" s="596"/>
      <c r="DB10" s="596"/>
      <c r="DC10" s="596"/>
      <c r="DD10" s="602">
        <v>3672</v>
      </c>
      <c r="DE10" s="594"/>
      <c r="DF10" s="594"/>
      <c r="DG10" s="594"/>
      <c r="DH10" s="594"/>
      <c r="DI10" s="594"/>
      <c r="DJ10" s="594"/>
      <c r="DK10" s="594"/>
      <c r="DL10" s="594"/>
      <c r="DM10" s="594"/>
      <c r="DN10" s="594"/>
      <c r="DO10" s="594"/>
      <c r="DP10" s="595"/>
      <c r="DQ10" s="602">
        <v>107438</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45427</v>
      </c>
      <c r="S11" s="594"/>
      <c r="T11" s="594"/>
      <c r="U11" s="594"/>
      <c r="V11" s="594"/>
      <c r="W11" s="594"/>
      <c r="X11" s="594"/>
      <c r="Y11" s="595"/>
      <c r="Z11" s="596">
        <v>0</v>
      </c>
      <c r="AA11" s="596"/>
      <c r="AB11" s="596"/>
      <c r="AC11" s="596"/>
      <c r="AD11" s="597">
        <v>45427</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2740450</v>
      </c>
      <c r="BH11" s="594"/>
      <c r="BI11" s="594"/>
      <c r="BJ11" s="594"/>
      <c r="BK11" s="594"/>
      <c r="BL11" s="594"/>
      <c r="BM11" s="594"/>
      <c r="BN11" s="595"/>
      <c r="BO11" s="596">
        <v>5.5</v>
      </c>
      <c r="BP11" s="596"/>
      <c r="BQ11" s="596"/>
      <c r="BR11" s="596"/>
      <c r="BS11" s="602">
        <v>325851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168818</v>
      </c>
      <c r="CS11" s="594"/>
      <c r="CT11" s="594"/>
      <c r="CU11" s="594"/>
      <c r="CV11" s="594"/>
      <c r="CW11" s="594"/>
      <c r="CX11" s="594"/>
      <c r="CY11" s="595"/>
      <c r="CZ11" s="596">
        <v>0.2</v>
      </c>
      <c r="DA11" s="596"/>
      <c r="DB11" s="596"/>
      <c r="DC11" s="596"/>
      <c r="DD11" s="602">
        <v>39093</v>
      </c>
      <c r="DE11" s="594"/>
      <c r="DF11" s="594"/>
      <c r="DG11" s="594"/>
      <c r="DH11" s="594"/>
      <c r="DI11" s="594"/>
      <c r="DJ11" s="594"/>
      <c r="DK11" s="594"/>
      <c r="DL11" s="594"/>
      <c r="DM11" s="594"/>
      <c r="DN11" s="594"/>
      <c r="DO11" s="594"/>
      <c r="DP11" s="595"/>
      <c r="DQ11" s="602">
        <v>145866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20204799</v>
      </c>
      <c r="BH12" s="594"/>
      <c r="BI12" s="594"/>
      <c r="BJ12" s="594"/>
      <c r="BK12" s="594"/>
      <c r="BL12" s="594"/>
      <c r="BM12" s="594"/>
      <c r="BN12" s="595"/>
      <c r="BO12" s="596">
        <v>40.200000000000003</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2035628</v>
      </c>
      <c r="CS12" s="594"/>
      <c r="CT12" s="594"/>
      <c r="CU12" s="594"/>
      <c r="CV12" s="594"/>
      <c r="CW12" s="594"/>
      <c r="CX12" s="594"/>
      <c r="CY12" s="595"/>
      <c r="CZ12" s="596">
        <v>2.2000000000000002</v>
      </c>
      <c r="DA12" s="596"/>
      <c r="DB12" s="596"/>
      <c r="DC12" s="596"/>
      <c r="DD12" s="602">
        <v>31900</v>
      </c>
      <c r="DE12" s="594"/>
      <c r="DF12" s="594"/>
      <c r="DG12" s="594"/>
      <c r="DH12" s="594"/>
      <c r="DI12" s="594"/>
      <c r="DJ12" s="594"/>
      <c r="DK12" s="594"/>
      <c r="DL12" s="594"/>
      <c r="DM12" s="594"/>
      <c r="DN12" s="594"/>
      <c r="DO12" s="594"/>
      <c r="DP12" s="595"/>
      <c r="DQ12" s="602">
        <v>1109624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163198</v>
      </c>
      <c r="S13" s="594"/>
      <c r="T13" s="594"/>
      <c r="U13" s="594"/>
      <c r="V13" s="594"/>
      <c r="W13" s="594"/>
      <c r="X13" s="594"/>
      <c r="Y13" s="595"/>
      <c r="Z13" s="596">
        <v>0.2</v>
      </c>
      <c r="AA13" s="596"/>
      <c r="AB13" s="596"/>
      <c r="AC13" s="596"/>
      <c r="AD13" s="597">
        <v>163198</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20049652</v>
      </c>
      <c r="BH13" s="594"/>
      <c r="BI13" s="594"/>
      <c r="BJ13" s="594"/>
      <c r="BK13" s="594"/>
      <c r="BL13" s="594"/>
      <c r="BM13" s="594"/>
      <c r="BN13" s="595"/>
      <c r="BO13" s="596">
        <v>39.9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9637627</v>
      </c>
      <c r="CS13" s="594"/>
      <c r="CT13" s="594"/>
      <c r="CU13" s="594"/>
      <c r="CV13" s="594"/>
      <c r="CW13" s="594"/>
      <c r="CX13" s="594"/>
      <c r="CY13" s="595"/>
      <c r="CZ13" s="596">
        <v>10.4</v>
      </c>
      <c r="DA13" s="596"/>
      <c r="DB13" s="596"/>
      <c r="DC13" s="596"/>
      <c r="DD13" s="602">
        <v>3844284</v>
      </c>
      <c r="DE13" s="594"/>
      <c r="DF13" s="594"/>
      <c r="DG13" s="594"/>
      <c r="DH13" s="594"/>
      <c r="DI13" s="594"/>
      <c r="DJ13" s="594"/>
      <c r="DK13" s="594"/>
      <c r="DL13" s="594"/>
      <c r="DM13" s="594"/>
      <c r="DN13" s="594"/>
      <c r="DO13" s="594"/>
      <c r="DP13" s="595"/>
      <c r="DQ13" s="602">
        <v>7097225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396404</v>
      </c>
      <c r="BH14" s="594"/>
      <c r="BI14" s="594"/>
      <c r="BJ14" s="594"/>
      <c r="BK14" s="594"/>
      <c r="BL14" s="594"/>
      <c r="BM14" s="594"/>
      <c r="BN14" s="595"/>
      <c r="BO14" s="596">
        <v>0.8</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4188117</v>
      </c>
      <c r="CS14" s="594"/>
      <c r="CT14" s="594"/>
      <c r="CU14" s="594"/>
      <c r="CV14" s="594"/>
      <c r="CW14" s="594"/>
      <c r="CX14" s="594"/>
      <c r="CY14" s="595"/>
      <c r="CZ14" s="596">
        <v>4.5</v>
      </c>
      <c r="DA14" s="596"/>
      <c r="DB14" s="596"/>
      <c r="DC14" s="596"/>
      <c r="DD14" s="602">
        <v>1542026</v>
      </c>
      <c r="DE14" s="594"/>
      <c r="DF14" s="594"/>
      <c r="DG14" s="594"/>
      <c r="DH14" s="594"/>
      <c r="DI14" s="594"/>
      <c r="DJ14" s="594"/>
      <c r="DK14" s="594"/>
      <c r="DL14" s="594"/>
      <c r="DM14" s="594"/>
      <c r="DN14" s="594"/>
      <c r="DO14" s="594"/>
      <c r="DP14" s="595"/>
      <c r="DQ14" s="602">
        <v>2884719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217623</v>
      </c>
      <c r="S15" s="594"/>
      <c r="T15" s="594"/>
      <c r="U15" s="594"/>
      <c r="V15" s="594"/>
      <c r="W15" s="594"/>
      <c r="X15" s="594"/>
      <c r="Y15" s="595"/>
      <c r="Z15" s="596">
        <v>0.2</v>
      </c>
      <c r="AA15" s="596"/>
      <c r="AB15" s="596"/>
      <c r="AC15" s="596"/>
      <c r="AD15" s="597">
        <v>217623</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1890836</v>
      </c>
      <c r="BH15" s="594"/>
      <c r="BI15" s="594"/>
      <c r="BJ15" s="594"/>
      <c r="BK15" s="594"/>
      <c r="BL15" s="594"/>
      <c r="BM15" s="594"/>
      <c r="BN15" s="595"/>
      <c r="BO15" s="596">
        <v>3.8</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9026717</v>
      </c>
      <c r="CS15" s="594"/>
      <c r="CT15" s="594"/>
      <c r="CU15" s="594"/>
      <c r="CV15" s="594"/>
      <c r="CW15" s="594"/>
      <c r="CX15" s="594"/>
      <c r="CY15" s="595"/>
      <c r="CZ15" s="596">
        <v>9.6999999999999993</v>
      </c>
      <c r="DA15" s="596"/>
      <c r="DB15" s="596"/>
      <c r="DC15" s="596"/>
      <c r="DD15" s="602">
        <v>1438978</v>
      </c>
      <c r="DE15" s="594"/>
      <c r="DF15" s="594"/>
      <c r="DG15" s="594"/>
      <c r="DH15" s="594"/>
      <c r="DI15" s="594"/>
      <c r="DJ15" s="594"/>
      <c r="DK15" s="594"/>
      <c r="DL15" s="594"/>
      <c r="DM15" s="594"/>
      <c r="DN15" s="594"/>
      <c r="DO15" s="594"/>
      <c r="DP15" s="595"/>
      <c r="DQ15" s="602">
        <v>6616836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1515252</v>
      </c>
      <c r="S16" s="594"/>
      <c r="T16" s="594"/>
      <c r="U16" s="594"/>
      <c r="V16" s="594"/>
      <c r="W16" s="594"/>
      <c r="X16" s="594"/>
      <c r="Y16" s="595"/>
      <c r="Z16" s="596">
        <v>1.6</v>
      </c>
      <c r="AA16" s="596"/>
      <c r="AB16" s="596"/>
      <c r="AC16" s="596"/>
      <c r="AD16" s="597">
        <v>1183420</v>
      </c>
      <c r="AE16" s="597"/>
      <c r="AF16" s="597"/>
      <c r="AG16" s="597"/>
      <c r="AH16" s="597"/>
      <c r="AI16" s="597"/>
      <c r="AJ16" s="597"/>
      <c r="AK16" s="597"/>
      <c r="AL16" s="598">
        <v>2.2000000000000002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1183420</v>
      </c>
      <c r="S17" s="594"/>
      <c r="T17" s="594"/>
      <c r="U17" s="594"/>
      <c r="V17" s="594"/>
      <c r="W17" s="594"/>
      <c r="X17" s="594"/>
      <c r="Y17" s="595"/>
      <c r="Z17" s="596">
        <v>1.2</v>
      </c>
      <c r="AA17" s="596"/>
      <c r="AB17" s="596"/>
      <c r="AC17" s="596"/>
      <c r="AD17" s="597">
        <v>1183420</v>
      </c>
      <c r="AE17" s="597"/>
      <c r="AF17" s="597"/>
      <c r="AG17" s="597"/>
      <c r="AH17" s="597"/>
      <c r="AI17" s="597"/>
      <c r="AJ17" s="597"/>
      <c r="AK17" s="597"/>
      <c r="AL17" s="598">
        <v>2.2000000000000002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9467453</v>
      </c>
      <c r="CS17" s="594"/>
      <c r="CT17" s="594"/>
      <c r="CU17" s="594"/>
      <c r="CV17" s="594"/>
      <c r="CW17" s="594"/>
      <c r="CX17" s="594"/>
      <c r="CY17" s="595"/>
      <c r="CZ17" s="596">
        <v>10.199999999999999</v>
      </c>
      <c r="DA17" s="596"/>
      <c r="DB17" s="596"/>
      <c r="DC17" s="596"/>
      <c r="DD17" s="602" t="s">
        <v>112</v>
      </c>
      <c r="DE17" s="594"/>
      <c r="DF17" s="594"/>
      <c r="DG17" s="594"/>
      <c r="DH17" s="594"/>
      <c r="DI17" s="594"/>
      <c r="DJ17" s="594"/>
      <c r="DK17" s="594"/>
      <c r="DL17" s="594"/>
      <c r="DM17" s="594"/>
      <c r="DN17" s="594"/>
      <c r="DO17" s="594"/>
      <c r="DP17" s="595"/>
      <c r="DQ17" s="602">
        <v>9343249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331728</v>
      </c>
      <c r="S18" s="594"/>
      <c r="T18" s="594"/>
      <c r="U18" s="594"/>
      <c r="V18" s="594"/>
      <c r="W18" s="594"/>
      <c r="X18" s="594"/>
      <c r="Y18" s="595"/>
      <c r="Z18" s="596">
        <v>0.3</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104</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5712525</v>
      </c>
      <c r="BH19" s="594"/>
      <c r="BI19" s="594"/>
      <c r="BJ19" s="594"/>
      <c r="BK19" s="594"/>
      <c r="BL19" s="594"/>
      <c r="BM19" s="594"/>
      <c r="BN19" s="595"/>
      <c r="BO19" s="596">
        <v>11.4</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57128037</v>
      </c>
      <c r="S20" s="594"/>
      <c r="T20" s="594"/>
      <c r="U20" s="594"/>
      <c r="V20" s="594"/>
      <c r="W20" s="594"/>
      <c r="X20" s="594"/>
      <c r="Y20" s="595"/>
      <c r="Z20" s="596">
        <v>59.6</v>
      </c>
      <c r="AA20" s="596"/>
      <c r="AB20" s="596"/>
      <c r="AC20" s="596"/>
      <c r="AD20" s="597">
        <v>52840047</v>
      </c>
      <c r="AE20" s="597"/>
      <c r="AF20" s="597"/>
      <c r="AG20" s="597"/>
      <c r="AH20" s="597"/>
      <c r="AI20" s="597"/>
      <c r="AJ20" s="597"/>
      <c r="AK20" s="597"/>
      <c r="AL20" s="598">
        <v>97.9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5712525</v>
      </c>
      <c r="BH20" s="594"/>
      <c r="BI20" s="594"/>
      <c r="BJ20" s="594"/>
      <c r="BK20" s="594"/>
      <c r="BL20" s="594"/>
      <c r="BM20" s="594"/>
      <c r="BN20" s="595"/>
      <c r="BO20" s="596">
        <v>11.4</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93019834</v>
      </c>
      <c r="CS20" s="594"/>
      <c r="CT20" s="594"/>
      <c r="CU20" s="594"/>
      <c r="CV20" s="594"/>
      <c r="CW20" s="594"/>
      <c r="CX20" s="594"/>
      <c r="CY20" s="595"/>
      <c r="CZ20" s="596">
        <v>100</v>
      </c>
      <c r="DA20" s="596"/>
      <c r="DB20" s="596"/>
      <c r="DC20" s="596"/>
      <c r="DD20" s="602">
        <v>9886002</v>
      </c>
      <c r="DE20" s="594"/>
      <c r="DF20" s="594"/>
      <c r="DG20" s="594"/>
      <c r="DH20" s="594"/>
      <c r="DI20" s="594"/>
      <c r="DJ20" s="594"/>
      <c r="DK20" s="594"/>
      <c r="DL20" s="594"/>
      <c r="DM20" s="594"/>
      <c r="DN20" s="594"/>
      <c r="DO20" s="594"/>
      <c r="DP20" s="595"/>
      <c r="DQ20" s="602">
        <v>64160366</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57101</v>
      </c>
      <c r="S21" s="594"/>
      <c r="T21" s="594"/>
      <c r="U21" s="594"/>
      <c r="V21" s="594"/>
      <c r="W21" s="594"/>
      <c r="X21" s="594"/>
      <c r="Y21" s="595"/>
      <c r="Z21" s="596">
        <v>0.1</v>
      </c>
      <c r="AA21" s="596"/>
      <c r="AB21" s="596"/>
      <c r="AC21" s="596"/>
      <c r="AD21" s="597">
        <v>57101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506416</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1756367</v>
      </c>
      <c r="BH22" s="594"/>
      <c r="BI22" s="594"/>
      <c r="BJ22" s="594"/>
      <c r="BK22" s="594"/>
      <c r="BL22" s="594"/>
      <c r="BM22" s="594"/>
      <c r="BN22" s="595"/>
      <c r="BO22" s="596">
        <v>3.5</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1617668</v>
      </c>
      <c r="S23" s="594"/>
      <c r="T23" s="594"/>
      <c r="U23" s="594"/>
      <c r="V23" s="594"/>
      <c r="W23" s="594"/>
      <c r="X23" s="594"/>
      <c r="Y23" s="595"/>
      <c r="Z23" s="596">
        <v>1.7</v>
      </c>
      <c r="AA23" s="596"/>
      <c r="AB23" s="596"/>
      <c r="AC23" s="596"/>
      <c r="AD23" s="597">
        <v>186145</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3956158</v>
      </c>
      <c r="BH23" s="594"/>
      <c r="BI23" s="594"/>
      <c r="BJ23" s="594"/>
      <c r="BK23" s="594"/>
      <c r="BL23" s="594"/>
      <c r="BM23" s="594"/>
      <c r="BN23" s="595"/>
      <c r="BO23" s="596">
        <v>7.9</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741451</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47528603</v>
      </c>
      <c r="CS24" s="583"/>
      <c r="CT24" s="583"/>
      <c r="CU24" s="583"/>
      <c r="CV24" s="583"/>
      <c r="CW24" s="583"/>
      <c r="CX24" s="583"/>
      <c r="CY24" s="584"/>
      <c r="CZ24" s="622">
        <v>51.1</v>
      </c>
      <c r="DA24" s="623"/>
      <c r="DB24" s="623"/>
      <c r="DC24" s="624"/>
      <c r="DD24" s="621">
        <v>30566422</v>
      </c>
      <c r="DE24" s="583"/>
      <c r="DF24" s="583"/>
      <c r="DG24" s="583"/>
      <c r="DH24" s="583"/>
      <c r="DI24" s="583"/>
      <c r="DJ24" s="583"/>
      <c r="DK24" s="584"/>
      <c r="DL24" s="621">
        <v>30244319</v>
      </c>
      <c r="DM24" s="583"/>
      <c r="DN24" s="583"/>
      <c r="DO24" s="583"/>
      <c r="DP24" s="583"/>
      <c r="DQ24" s="583"/>
      <c r="DR24" s="583"/>
      <c r="DS24" s="583"/>
      <c r="DT24" s="583"/>
      <c r="DU24" s="583"/>
      <c r="DV24" s="584"/>
      <c r="DW24" s="587">
        <v>53.3</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13154914</v>
      </c>
      <c r="S25" s="594"/>
      <c r="T25" s="594"/>
      <c r="U25" s="594"/>
      <c r="V25" s="594"/>
      <c r="W25" s="594"/>
      <c r="X25" s="594"/>
      <c r="Y25" s="595"/>
      <c r="Z25" s="596">
        <v>13.7</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14010366</v>
      </c>
      <c r="CS25" s="613"/>
      <c r="CT25" s="613"/>
      <c r="CU25" s="613"/>
      <c r="CV25" s="613"/>
      <c r="CW25" s="613"/>
      <c r="CX25" s="613"/>
      <c r="CY25" s="614"/>
      <c r="CZ25" s="627">
        <v>15.1</v>
      </c>
      <c r="DA25" s="628"/>
      <c r="DB25" s="628"/>
      <c r="DC25" s="629"/>
      <c r="DD25" s="602">
        <v>12502101</v>
      </c>
      <c r="DE25" s="613"/>
      <c r="DF25" s="613"/>
      <c r="DG25" s="613"/>
      <c r="DH25" s="613"/>
      <c r="DI25" s="613"/>
      <c r="DJ25" s="613"/>
      <c r="DK25" s="614"/>
      <c r="DL25" s="602">
        <v>12198672</v>
      </c>
      <c r="DM25" s="613"/>
      <c r="DN25" s="613"/>
      <c r="DO25" s="613"/>
      <c r="DP25" s="613"/>
      <c r="DQ25" s="613"/>
      <c r="DR25" s="613"/>
      <c r="DS25" s="613"/>
      <c r="DT25" s="613"/>
      <c r="DU25" s="613"/>
      <c r="DV25" s="614"/>
      <c r="DW25" s="598">
        <v>21.5</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v>140838</v>
      </c>
      <c r="S26" s="594"/>
      <c r="T26" s="594"/>
      <c r="U26" s="594"/>
      <c r="V26" s="594"/>
      <c r="W26" s="594"/>
      <c r="X26" s="594"/>
      <c r="Y26" s="595"/>
      <c r="Z26" s="596">
        <v>0.1</v>
      </c>
      <c r="AA26" s="596"/>
      <c r="AB26" s="596"/>
      <c r="AC26" s="596"/>
      <c r="AD26" s="597">
        <v>140838</v>
      </c>
      <c r="AE26" s="597"/>
      <c r="AF26" s="597"/>
      <c r="AG26" s="597"/>
      <c r="AH26" s="597"/>
      <c r="AI26" s="597"/>
      <c r="AJ26" s="597"/>
      <c r="AK26" s="597"/>
      <c r="AL26" s="598">
        <v>0.3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9388058</v>
      </c>
      <c r="CS26" s="594"/>
      <c r="CT26" s="594"/>
      <c r="CU26" s="594"/>
      <c r="CV26" s="594"/>
      <c r="CW26" s="594"/>
      <c r="CX26" s="594"/>
      <c r="CY26" s="595"/>
      <c r="CZ26" s="627">
        <v>10.1</v>
      </c>
      <c r="DA26" s="628"/>
      <c r="DB26" s="628"/>
      <c r="DC26" s="629"/>
      <c r="DD26" s="602">
        <v>7971535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5976252</v>
      </c>
      <c r="S27" s="594"/>
      <c r="T27" s="594"/>
      <c r="U27" s="594"/>
      <c r="V27" s="594"/>
      <c r="W27" s="594"/>
      <c r="X27" s="594"/>
      <c r="Y27" s="595"/>
      <c r="Z27" s="596">
        <v>6.2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50224633</v>
      </c>
      <c r="BH27" s="594"/>
      <c r="BI27" s="594"/>
      <c r="BJ27" s="594"/>
      <c r="BK27" s="594"/>
      <c r="BL27" s="594"/>
      <c r="BM27" s="594"/>
      <c r="BN27" s="595"/>
      <c r="BO27" s="596">
        <v>100</v>
      </c>
      <c r="BP27" s="596"/>
      <c r="BQ27" s="596"/>
      <c r="BR27" s="596"/>
      <c r="BS27" s="602">
        <v>325851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24050784</v>
      </c>
      <c r="CS27" s="613"/>
      <c r="CT27" s="613"/>
      <c r="CU27" s="613"/>
      <c r="CV27" s="613"/>
      <c r="CW27" s="613"/>
      <c r="CX27" s="613"/>
      <c r="CY27" s="614"/>
      <c r="CZ27" s="627">
        <v>25.9</v>
      </c>
      <c r="DA27" s="628"/>
      <c r="DB27" s="628"/>
      <c r="DC27" s="629"/>
      <c r="DD27" s="602">
        <v>8721072</v>
      </c>
      <c r="DE27" s="613"/>
      <c r="DF27" s="613"/>
      <c r="DG27" s="613"/>
      <c r="DH27" s="613"/>
      <c r="DI27" s="613"/>
      <c r="DJ27" s="613"/>
      <c r="DK27" s="614"/>
      <c r="DL27" s="602">
        <v>8702398</v>
      </c>
      <c r="DM27" s="613"/>
      <c r="DN27" s="613"/>
      <c r="DO27" s="613"/>
      <c r="DP27" s="613"/>
      <c r="DQ27" s="613"/>
      <c r="DR27" s="613"/>
      <c r="DS27" s="613"/>
      <c r="DT27" s="613"/>
      <c r="DU27" s="613"/>
      <c r="DV27" s="614"/>
      <c r="DW27" s="598">
        <v>15.3</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158452</v>
      </c>
      <c r="S28" s="594"/>
      <c r="T28" s="594"/>
      <c r="U28" s="594"/>
      <c r="V28" s="594"/>
      <c r="W28" s="594"/>
      <c r="X28" s="594"/>
      <c r="Y28" s="595"/>
      <c r="Z28" s="596">
        <v>0.2</v>
      </c>
      <c r="AA28" s="596"/>
      <c r="AB28" s="596"/>
      <c r="AC28" s="596"/>
      <c r="AD28" s="597">
        <v>84645</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9467453</v>
      </c>
      <c r="CS28" s="594"/>
      <c r="CT28" s="594"/>
      <c r="CU28" s="594"/>
      <c r="CV28" s="594"/>
      <c r="CW28" s="594"/>
      <c r="CX28" s="594"/>
      <c r="CY28" s="595"/>
      <c r="CZ28" s="627">
        <v>10.199999999999999</v>
      </c>
      <c r="DA28" s="628"/>
      <c r="DB28" s="628"/>
      <c r="DC28" s="629"/>
      <c r="DD28" s="602">
        <v>9343249</v>
      </c>
      <c r="DE28" s="594"/>
      <c r="DF28" s="594"/>
      <c r="DG28" s="594"/>
      <c r="DH28" s="594"/>
      <c r="DI28" s="594"/>
      <c r="DJ28" s="594"/>
      <c r="DK28" s="595"/>
      <c r="DL28" s="602">
        <v>9343249</v>
      </c>
      <c r="DM28" s="594"/>
      <c r="DN28" s="594"/>
      <c r="DO28" s="594"/>
      <c r="DP28" s="594"/>
      <c r="DQ28" s="594"/>
      <c r="DR28" s="594"/>
      <c r="DS28" s="594"/>
      <c r="DT28" s="594"/>
      <c r="DU28" s="594"/>
      <c r="DV28" s="595"/>
      <c r="DW28" s="598">
        <v>16.5</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11017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9466167</v>
      </c>
      <c r="CS29" s="613"/>
      <c r="CT29" s="613"/>
      <c r="CU29" s="613"/>
      <c r="CV29" s="613"/>
      <c r="CW29" s="613"/>
      <c r="CX29" s="613"/>
      <c r="CY29" s="614"/>
      <c r="CZ29" s="627">
        <v>10.199999999999999</v>
      </c>
      <c r="DA29" s="628"/>
      <c r="DB29" s="628"/>
      <c r="DC29" s="629"/>
      <c r="DD29" s="602">
        <v>9341963</v>
      </c>
      <c r="DE29" s="613"/>
      <c r="DF29" s="613"/>
      <c r="DG29" s="613"/>
      <c r="DH29" s="613"/>
      <c r="DI29" s="613"/>
      <c r="DJ29" s="613"/>
      <c r="DK29" s="614"/>
      <c r="DL29" s="602">
        <v>9341963</v>
      </c>
      <c r="DM29" s="613"/>
      <c r="DN29" s="613"/>
      <c r="DO29" s="613"/>
      <c r="DP29" s="613"/>
      <c r="DQ29" s="613"/>
      <c r="DR29" s="613"/>
      <c r="DS29" s="613"/>
      <c r="DT29" s="613"/>
      <c r="DU29" s="613"/>
      <c r="DV29" s="614"/>
      <c r="DW29" s="598">
        <v>16.5</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1695920</v>
      </c>
      <c r="S30" s="594"/>
      <c r="T30" s="594"/>
      <c r="U30" s="594"/>
      <c r="V30" s="594"/>
      <c r="W30" s="594"/>
      <c r="X30" s="594"/>
      <c r="Y30" s="595"/>
      <c r="Z30" s="596">
        <v>1.8</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98.8</v>
      </c>
      <c r="BH30" s="652"/>
      <c r="BI30" s="652"/>
      <c r="BJ30" s="652"/>
      <c r="BK30" s="652"/>
      <c r="BL30" s="652"/>
      <c r="BM30" s="588">
        <v>94.6</v>
      </c>
      <c r="BN30" s="652"/>
      <c r="BO30" s="652"/>
      <c r="BP30" s="652"/>
      <c r="BQ30" s="653"/>
      <c r="BR30" s="651">
        <v>98.8</v>
      </c>
      <c r="BS30" s="652"/>
      <c r="BT30" s="652"/>
      <c r="BU30" s="652"/>
      <c r="BV30" s="652"/>
      <c r="BW30" s="652"/>
      <c r="BX30" s="588">
        <v>94</v>
      </c>
      <c r="BY30" s="652"/>
      <c r="BZ30" s="652"/>
      <c r="CA30" s="652"/>
      <c r="CB30" s="653"/>
      <c r="CD30" s="656"/>
      <c r="CE30" s="657"/>
      <c r="CF30" s="607" t="s">
        <v>291</v>
      </c>
      <c r="CG30" s="608"/>
      <c r="CH30" s="608"/>
      <c r="CI30" s="608"/>
      <c r="CJ30" s="608"/>
      <c r="CK30" s="608"/>
      <c r="CL30" s="608"/>
      <c r="CM30" s="608"/>
      <c r="CN30" s="608"/>
      <c r="CO30" s="608"/>
      <c r="CP30" s="608"/>
      <c r="CQ30" s="609"/>
      <c r="CR30" s="593">
        <v>8498346</v>
      </c>
      <c r="CS30" s="594"/>
      <c r="CT30" s="594"/>
      <c r="CU30" s="594"/>
      <c r="CV30" s="594"/>
      <c r="CW30" s="594"/>
      <c r="CX30" s="594"/>
      <c r="CY30" s="595"/>
      <c r="CZ30" s="627">
        <v>9.1</v>
      </c>
      <c r="DA30" s="628"/>
      <c r="DB30" s="628"/>
      <c r="DC30" s="629"/>
      <c r="DD30" s="602">
        <v>8386553</v>
      </c>
      <c r="DE30" s="594"/>
      <c r="DF30" s="594"/>
      <c r="DG30" s="594"/>
      <c r="DH30" s="594"/>
      <c r="DI30" s="594"/>
      <c r="DJ30" s="594"/>
      <c r="DK30" s="595"/>
      <c r="DL30" s="602">
        <v>8386553</v>
      </c>
      <c r="DM30" s="594"/>
      <c r="DN30" s="594"/>
      <c r="DO30" s="594"/>
      <c r="DP30" s="594"/>
      <c r="DQ30" s="594"/>
      <c r="DR30" s="594"/>
      <c r="DS30" s="594"/>
      <c r="DT30" s="594"/>
      <c r="DU30" s="594"/>
      <c r="DV30" s="595"/>
      <c r="DW30" s="598">
        <v>14.8</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3168813</v>
      </c>
      <c r="S31" s="594"/>
      <c r="T31" s="594"/>
      <c r="U31" s="594"/>
      <c r="V31" s="594"/>
      <c r="W31" s="594"/>
      <c r="X31" s="594"/>
      <c r="Y31" s="595"/>
      <c r="Z31" s="596">
        <v>3.3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13"/>
      <c r="BI31" s="613"/>
      <c r="BJ31" s="613"/>
      <c r="BK31" s="613"/>
      <c r="BL31" s="613"/>
      <c r="BM31" s="599">
        <v>92.4</v>
      </c>
      <c r="BN31" s="649"/>
      <c r="BO31" s="649"/>
      <c r="BP31" s="649"/>
      <c r="BQ31" s="650"/>
      <c r="BR31" s="648">
        <v>98.2</v>
      </c>
      <c r="BS31" s="613"/>
      <c r="BT31" s="613"/>
      <c r="BU31" s="613"/>
      <c r="BV31" s="613"/>
      <c r="BW31" s="613"/>
      <c r="BX31" s="599">
        <v>91.5</v>
      </c>
      <c r="BY31" s="649"/>
      <c r="BZ31" s="649"/>
      <c r="CA31" s="649"/>
      <c r="CB31" s="650"/>
      <c r="CD31" s="656"/>
      <c r="CE31" s="657"/>
      <c r="CF31" s="607" t="s">
        <v>295</v>
      </c>
      <c r="CG31" s="608"/>
      <c r="CH31" s="608"/>
      <c r="CI31" s="608"/>
      <c r="CJ31" s="608"/>
      <c r="CK31" s="608"/>
      <c r="CL31" s="608"/>
      <c r="CM31" s="608"/>
      <c r="CN31" s="608"/>
      <c r="CO31" s="608"/>
      <c r="CP31" s="608"/>
      <c r="CQ31" s="609"/>
      <c r="CR31" s="593">
        <v>967821</v>
      </c>
      <c r="CS31" s="613"/>
      <c r="CT31" s="613"/>
      <c r="CU31" s="613"/>
      <c r="CV31" s="613"/>
      <c r="CW31" s="613"/>
      <c r="CX31" s="613"/>
      <c r="CY31" s="614"/>
      <c r="CZ31" s="627">
        <v>1</v>
      </c>
      <c r="DA31" s="628"/>
      <c r="DB31" s="628"/>
      <c r="DC31" s="629"/>
      <c r="DD31" s="602">
        <v>955410</v>
      </c>
      <c r="DE31" s="613"/>
      <c r="DF31" s="613"/>
      <c r="DG31" s="613"/>
      <c r="DH31" s="613"/>
      <c r="DI31" s="613"/>
      <c r="DJ31" s="613"/>
      <c r="DK31" s="614"/>
      <c r="DL31" s="602">
        <v>955410</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3897331</v>
      </c>
      <c r="S32" s="594"/>
      <c r="T32" s="594"/>
      <c r="U32" s="594"/>
      <c r="V32" s="594"/>
      <c r="W32" s="594"/>
      <c r="X32" s="594"/>
      <c r="Y32" s="595"/>
      <c r="Z32" s="596">
        <v>4.0999999999999996</v>
      </c>
      <c r="AA32" s="596"/>
      <c r="AB32" s="596"/>
      <c r="AC32" s="596"/>
      <c r="AD32" s="597">
        <v>659501</v>
      </c>
      <c r="AE32" s="597"/>
      <c r="AF32" s="597"/>
      <c r="AG32" s="597"/>
      <c r="AH32" s="597"/>
      <c r="AI32" s="597"/>
      <c r="AJ32" s="597"/>
      <c r="AK32" s="597"/>
      <c r="AL32" s="598">
        <v>1.2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96</v>
      </c>
      <c r="BN32" s="661"/>
      <c r="BO32" s="661"/>
      <c r="BP32" s="661"/>
      <c r="BQ32" s="663"/>
      <c r="BR32" s="660">
        <v>99.1</v>
      </c>
      <c r="BS32" s="661"/>
      <c r="BT32" s="661"/>
      <c r="BU32" s="661"/>
      <c r="BV32" s="661"/>
      <c r="BW32" s="661"/>
      <c r="BX32" s="662">
        <v>95.6</v>
      </c>
      <c r="BY32" s="661"/>
      <c r="BZ32" s="661"/>
      <c r="CA32" s="661"/>
      <c r="CB32" s="663"/>
      <c r="CD32" s="658"/>
      <c r="CE32" s="659"/>
      <c r="CF32" s="607" t="s">
        <v>298</v>
      </c>
      <c r="CG32" s="608"/>
      <c r="CH32" s="608"/>
      <c r="CI32" s="608"/>
      <c r="CJ32" s="608"/>
      <c r="CK32" s="608"/>
      <c r="CL32" s="608"/>
      <c r="CM32" s="608"/>
      <c r="CN32" s="608"/>
      <c r="CO32" s="608"/>
      <c r="CP32" s="608"/>
      <c r="CQ32" s="609"/>
      <c r="CR32" s="593">
        <v>1286</v>
      </c>
      <c r="CS32" s="594"/>
      <c r="CT32" s="594"/>
      <c r="CU32" s="594"/>
      <c r="CV32" s="594"/>
      <c r="CW32" s="594"/>
      <c r="CX32" s="594"/>
      <c r="CY32" s="595"/>
      <c r="CZ32" s="627">
        <v>0</v>
      </c>
      <c r="DA32" s="628"/>
      <c r="DB32" s="628"/>
      <c r="DC32" s="629"/>
      <c r="DD32" s="602">
        <v>1286</v>
      </c>
      <c r="DE32" s="594"/>
      <c r="DF32" s="594"/>
      <c r="DG32" s="594"/>
      <c r="DH32" s="594"/>
      <c r="DI32" s="594"/>
      <c r="DJ32" s="594"/>
      <c r="DK32" s="595"/>
      <c r="DL32" s="602">
        <v>1286</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7530100</v>
      </c>
      <c r="S33" s="594"/>
      <c r="T33" s="594"/>
      <c r="U33" s="594"/>
      <c r="V33" s="594"/>
      <c r="W33" s="594"/>
      <c r="X33" s="594"/>
      <c r="Y33" s="595"/>
      <c r="Z33" s="596">
        <v>7.9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35605229</v>
      </c>
      <c r="CS33" s="613"/>
      <c r="CT33" s="613"/>
      <c r="CU33" s="613"/>
      <c r="CV33" s="613"/>
      <c r="CW33" s="613"/>
      <c r="CX33" s="613"/>
      <c r="CY33" s="614"/>
      <c r="CZ33" s="627">
        <v>38.299999999999997</v>
      </c>
      <c r="DA33" s="628"/>
      <c r="DB33" s="628"/>
      <c r="DC33" s="629"/>
      <c r="DD33" s="602">
        <v>29942963</v>
      </c>
      <c r="DE33" s="613"/>
      <c r="DF33" s="613"/>
      <c r="DG33" s="613"/>
      <c r="DH33" s="613"/>
      <c r="DI33" s="613"/>
      <c r="DJ33" s="613"/>
      <c r="DK33" s="614"/>
      <c r="DL33" s="602">
        <v>23537356</v>
      </c>
      <c r="DM33" s="613"/>
      <c r="DN33" s="613"/>
      <c r="DO33" s="613"/>
      <c r="DP33" s="613"/>
      <c r="DQ33" s="613"/>
      <c r="DR33" s="613"/>
      <c r="DS33" s="613"/>
      <c r="DT33" s="613"/>
      <c r="DU33" s="613"/>
      <c r="DV33" s="614"/>
      <c r="DW33" s="598">
        <v>41.5</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13802046</v>
      </c>
      <c r="CS34" s="594"/>
      <c r="CT34" s="594"/>
      <c r="CU34" s="594"/>
      <c r="CV34" s="594"/>
      <c r="CW34" s="594"/>
      <c r="CX34" s="594"/>
      <c r="CY34" s="595"/>
      <c r="CZ34" s="627">
        <v>14.8</v>
      </c>
      <c r="DA34" s="628"/>
      <c r="DB34" s="628"/>
      <c r="DC34" s="629"/>
      <c r="DD34" s="602">
        <v>10558374</v>
      </c>
      <c r="DE34" s="594"/>
      <c r="DF34" s="594"/>
      <c r="DG34" s="594"/>
      <c r="DH34" s="594"/>
      <c r="DI34" s="594"/>
      <c r="DJ34" s="594"/>
      <c r="DK34" s="595"/>
      <c r="DL34" s="602">
        <v>9078383</v>
      </c>
      <c r="DM34" s="594"/>
      <c r="DN34" s="594"/>
      <c r="DO34" s="594"/>
      <c r="DP34" s="594"/>
      <c r="DQ34" s="594"/>
      <c r="DR34" s="594"/>
      <c r="DS34" s="594"/>
      <c r="DT34" s="594"/>
      <c r="DU34" s="594"/>
      <c r="DV34" s="595"/>
      <c r="DW34" s="598">
        <v>16</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2810000</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12450572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102437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2075040</v>
      </c>
      <c r="CS35" s="613"/>
      <c r="CT35" s="613"/>
      <c r="CU35" s="613"/>
      <c r="CV35" s="613"/>
      <c r="CW35" s="613"/>
      <c r="CX35" s="613"/>
      <c r="CY35" s="614"/>
      <c r="CZ35" s="627">
        <v>2.2000000000000002</v>
      </c>
      <c r="DA35" s="628"/>
      <c r="DB35" s="628"/>
      <c r="DC35" s="629"/>
      <c r="DD35" s="602">
        <v>2034436</v>
      </c>
      <c r="DE35" s="613"/>
      <c r="DF35" s="613"/>
      <c r="DG35" s="613"/>
      <c r="DH35" s="613"/>
      <c r="DI35" s="613"/>
      <c r="DJ35" s="613"/>
      <c r="DK35" s="614"/>
      <c r="DL35" s="602">
        <v>2005825</v>
      </c>
      <c r="DM35" s="613"/>
      <c r="DN35" s="613"/>
      <c r="DO35" s="613"/>
      <c r="DP35" s="613"/>
      <c r="DQ35" s="613"/>
      <c r="DR35" s="613"/>
      <c r="DS35" s="613"/>
      <c r="DT35" s="613"/>
      <c r="DU35" s="613"/>
      <c r="DV35" s="614"/>
      <c r="DW35" s="598">
        <v>3.5</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95784310</v>
      </c>
      <c r="S36" s="666"/>
      <c r="T36" s="666"/>
      <c r="U36" s="666"/>
      <c r="V36" s="666"/>
      <c r="W36" s="666"/>
      <c r="X36" s="666"/>
      <c r="Y36" s="667"/>
      <c r="Z36" s="668">
        <v>100</v>
      </c>
      <c r="AA36" s="668"/>
      <c r="AB36" s="668"/>
      <c r="AC36" s="668"/>
      <c r="AD36" s="669">
        <v>53968277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3310999</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-832833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5637463</v>
      </c>
      <c r="CS36" s="594"/>
      <c r="CT36" s="594"/>
      <c r="CU36" s="594"/>
      <c r="CV36" s="594"/>
      <c r="CW36" s="594"/>
      <c r="CX36" s="594"/>
      <c r="CY36" s="595"/>
      <c r="CZ36" s="627">
        <v>6.1</v>
      </c>
      <c r="DA36" s="628"/>
      <c r="DB36" s="628"/>
      <c r="DC36" s="629"/>
      <c r="DD36" s="602">
        <v>5328744</v>
      </c>
      <c r="DE36" s="594"/>
      <c r="DF36" s="594"/>
      <c r="DG36" s="594"/>
      <c r="DH36" s="594"/>
      <c r="DI36" s="594"/>
      <c r="DJ36" s="594"/>
      <c r="DK36" s="595"/>
      <c r="DL36" s="602">
        <v>4589132</v>
      </c>
      <c r="DM36" s="594"/>
      <c r="DN36" s="594"/>
      <c r="DO36" s="594"/>
      <c r="DP36" s="594"/>
      <c r="DQ36" s="594"/>
      <c r="DR36" s="594"/>
      <c r="DS36" s="594"/>
      <c r="DT36" s="594"/>
      <c r="DU36" s="594"/>
      <c r="DV36" s="595"/>
      <c r="DW36" s="598">
        <v>8.1</v>
      </c>
      <c r="DX36" s="625"/>
      <c r="DY36" s="625"/>
      <c r="DZ36" s="625"/>
      <c r="EA36" s="625"/>
      <c r="EB36" s="625"/>
      <c r="EC36" s="626"/>
    </row>
    <row r="37" spans="2:133" ht="11.25" customHeight="1">
      <c r="AQ37" s="672" t="s">
        <v>313</v>
      </c>
      <c r="AR37" s="673"/>
      <c r="AS37" s="673"/>
      <c r="AT37" s="673"/>
      <c r="AU37" s="673"/>
      <c r="AV37" s="673"/>
      <c r="AW37" s="673"/>
      <c r="AX37" s="673"/>
      <c r="AY37" s="674"/>
      <c r="AZ37" s="593">
        <v>945326</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45655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224995</v>
      </c>
      <c r="CS37" s="613"/>
      <c r="CT37" s="613"/>
      <c r="CU37" s="613"/>
      <c r="CV37" s="613"/>
      <c r="CW37" s="613"/>
      <c r="CX37" s="613"/>
      <c r="CY37" s="614"/>
      <c r="CZ37" s="627">
        <v>0.2</v>
      </c>
      <c r="DA37" s="628"/>
      <c r="DB37" s="628"/>
      <c r="DC37" s="629"/>
      <c r="DD37" s="602">
        <v>224995</v>
      </c>
      <c r="DE37" s="613"/>
      <c r="DF37" s="613"/>
      <c r="DG37" s="613"/>
      <c r="DH37" s="613"/>
      <c r="DI37" s="613"/>
      <c r="DJ37" s="613"/>
      <c r="DK37" s="614"/>
      <c r="DL37" s="602">
        <v>224995</v>
      </c>
      <c r="DM37" s="613"/>
      <c r="DN37" s="613"/>
      <c r="DO37" s="613"/>
      <c r="DP37" s="613"/>
      <c r="DQ37" s="613"/>
      <c r="DR37" s="613"/>
      <c r="DS37" s="613"/>
      <c r="DT37" s="613"/>
      <c r="DU37" s="613"/>
      <c r="DV37" s="614"/>
      <c r="DW37" s="598">
        <v>0.4</v>
      </c>
      <c r="DX37" s="625"/>
      <c r="DY37" s="625"/>
      <c r="DZ37" s="625"/>
      <c r="EA37" s="625"/>
      <c r="EB37" s="625"/>
      <c r="EC37" s="626"/>
    </row>
    <row r="38" spans="2:133" ht="11.25" customHeight="1">
      <c r="AQ38" s="672" t="s">
        <v>316</v>
      </c>
      <c r="AR38" s="673"/>
      <c r="AS38" s="673"/>
      <c r="AT38" s="673"/>
      <c r="AU38" s="673"/>
      <c r="AV38" s="673"/>
      <c r="AW38" s="673"/>
      <c r="AX38" s="673"/>
      <c r="AY38" s="674"/>
      <c r="AZ38" s="593">
        <v>194262</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77848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11477901</v>
      </c>
      <c r="CS38" s="594"/>
      <c r="CT38" s="594"/>
      <c r="CU38" s="594"/>
      <c r="CV38" s="594"/>
      <c r="CW38" s="594"/>
      <c r="CX38" s="594"/>
      <c r="CY38" s="595"/>
      <c r="CZ38" s="627">
        <v>12.3</v>
      </c>
      <c r="DA38" s="628"/>
      <c r="DB38" s="628"/>
      <c r="DC38" s="629"/>
      <c r="DD38" s="602">
        <v>10290382</v>
      </c>
      <c r="DE38" s="594"/>
      <c r="DF38" s="594"/>
      <c r="DG38" s="594"/>
      <c r="DH38" s="594"/>
      <c r="DI38" s="594"/>
      <c r="DJ38" s="594"/>
      <c r="DK38" s="595"/>
      <c r="DL38" s="602">
        <v>7864016</v>
      </c>
      <c r="DM38" s="594"/>
      <c r="DN38" s="594"/>
      <c r="DO38" s="594"/>
      <c r="DP38" s="594"/>
      <c r="DQ38" s="594"/>
      <c r="DR38" s="594"/>
      <c r="DS38" s="594"/>
      <c r="DT38" s="594"/>
      <c r="DU38" s="594"/>
      <c r="DV38" s="595"/>
      <c r="DW38" s="598">
        <v>13.9</v>
      </c>
      <c r="DX38" s="625"/>
      <c r="DY38" s="625"/>
      <c r="DZ38" s="625"/>
      <c r="EA38" s="625"/>
      <c r="EB38" s="625"/>
      <c r="EC38" s="626"/>
    </row>
    <row r="39" spans="2:133" ht="11.25" customHeight="1">
      <c r="AQ39" s="672" t="s">
        <v>319</v>
      </c>
      <c r="AR39" s="673"/>
      <c r="AS39" s="673"/>
      <c r="AT39" s="673"/>
      <c r="AU39" s="673"/>
      <c r="AV39" s="673"/>
      <c r="AW39" s="673"/>
      <c r="AX39" s="673"/>
      <c r="AY39" s="674"/>
      <c r="AZ39" s="593">
        <v>85165</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102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1563309</v>
      </c>
      <c r="CS39" s="613"/>
      <c r="CT39" s="613"/>
      <c r="CU39" s="613"/>
      <c r="CV39" s="613"/>
      <c r="CW39" s="613"/>
      <c r="CX39" s="613"/>
      <c r="CY39" s="614"/>
      <c r="CZ39" s="627">
        <v>1.7</v>
      </c>
      <c r="DA39" s="628"/>
      <c r="DB39" s="628"/>
      <c r="DC39" s="629"/>
      <c r="DD39" s="602">
        <v>1547125</v>
      </c>
      <c r="DE39" s="613"/>
      <c r="DF39" s="613"/>
      <c r="DG39" s="613"/>
      <c r="DH39" s="613"/>
      <c r="DI39" s="613"/>
      <c r="DJ39" s="613"/>
      <c r="DK39" s="614"/>
      <c r="DL39" s="602" t="s">
        <v>323</v>
      </c>
      <c r="DM39" s="613"/>
      <c r="DN39" s="613"/>
      <c r="DO39" s="613"/>
      <c r="DP39" s="613"/>
      <c r="DQ39" s="613"/>
      <c r="DR39" s="613"/>
      <c r="DS39" s="613"/>
      <c r="DT39" s="613"/>
      <c r="DU39" s="613"/>
      <c r="DV39" s="61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2651694</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62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1049470</v>
      </c>
      <c r="CS40" s="594"/>
      <c r="CT40" s="594"/>
      <c r="CU40" s="594"/>
      <c r="CV40" s="594"/>
      <c r="CW40" s="594"/>
      <c r="CX40" s="594"/>
      <c r="CY40" s="595"/>
      <c r="CZ40" s="627">
        <v>1.1000000000000001</v>
      </c>
      <c r="DA40" s="628"/>
      <c r="DB40" s="628"/>
      <c r="DC40" s="629"/>
      <c r="DD40" s="602">
        <v>183902</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5263126</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250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9886002</v>
      </c>
      <c r="CS42" s="594"/>
      <c r="CT42" s="594"/>
      <c r="CU42" s="594"/>
      <c r="CV42" s="594"/>
      <c r="CW42" s="594"/>
      <c r="CX42" s="594"/>
      <c r="CY42" s="595"/>
      <c r="CZ42" s="627">
        <v>10.6</v>
      </c>
      <c r="DA42" s="676"/>
      <c r="DB42" s="676"/>
      <c r="DC42" s="677"/>
      <c r="DD42" s="602">
        <v>3650981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557763</v>
      </c>
      <c r="CS43" s="613"/>
      <c r="CT43" s="613"/>
      <c r="CU43" s="613"/>
      <c r="CV43" s="613"/>
      <c r="CW43" s="613"/>
      <c r="CX43" s="613"/>
      <c r="CY43" s="614"/>
      <c r="CZ43" s="627">
        <v>0.6</v>
      </c>
      <c r="DA43" s="628"/>
      <c r="DB43" s="628"/>
      <c r="DC43" s="629"/>
      <c r="DD43" s="602">
        <v>557763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9886002</v>
      </c>
      <c r="CS44" s="594"/>
      <c r="CT44" s="594"/>
      <c r="CU44" s="594"/>
      <c r="CV44" s="594"/>
      <c r="CW44" s="594"/>
      <c r="CX44" s="594"/>
      <c r="CY44" s="595"/>
      <c r="CZ44" s="627">
        <v>10.6</v>
      </c>
      <c r="DA44" s="676"/>
      <c r="DB44" s="676"/>
      <c r="DC44" s="677"/>
      <c r="DD44" s="602">
        <v>3650981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2806394</v>
      </c>
      <c r="CS45" s="613"/>
      <c r="CT45" s="613"/>
      <c r="CU45" s="613"/>
      <c r="CV45" s="613"/>
      <c r="CW45" s="613"/>
      <c r="CX45" s="613"/>
      <c r="CY45" s="614"/>
      <c r="CZ45" s="627">
        <v>3</v>
      </c>
      <c r="DA45" s="628"/>
      <c r="DB45" s="628"/>
      <c r="DC45" s="629"/>
      <c r="DD45" s="602">
        <v>264104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7021796</v>
      </c>
      <c r="CS46" s="594"/>
      <c r="CT46" s="594"/>
      <c r="CU46" s="594"/>
      <c r="CV46" s="594"/>
      <c r="CW46" s="594"/>
      <c r="CX46" s="594"/>
      <c r="CY46" s="595"/>
      <c r="CZ46" s="627">
        <v>7.5</v>
      </c>
      <c r="DA46" s="676"/>
      <c r="DB46" s="676"/>
      <c r="DC46" s="677"/>
      <c r="DD46" s="602">
        <v>3377465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340</v>
      </c>
      <c r="CS47" s="613"/>
      <c r="CT47" s="613"/>
      <c r="CU47" s="613"/>
      <c r="CV47" s="613"/>
      <c r="CW47" s="613"/>
      <c r="CX47" s="613"/>
      <c r="CY47" s="614"/>
      <c r="CZ47" s="627" t="s">
        <v>340</v>
      </c>
      <c r="DA47" s="628"/>
      <c r="DB47" s="628"/>
      <c r="DC47" s="629"/>
      <c r="DD47" s="602" t="s">
        <v>340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93019834</v>
      </c>
      <c r="CS49" s="661"/>
      <c r="CT49" s="661"/>
      <c r="CU49" s="661"/>
      <c r="CV49" s="661"/>
      <c r="CW49" s="661"/>
      <c r="CX49" s="661"/>
      <c r="CY49" s="688"/>
      <c r="CZ49" s="689">
        <v>100</v>
      </c>
      <c r="DA49" s="690"/>
      <c r="DB49" s="690"/>
      <c r="DC49" s="691"/>
      <c r="DD49" s="692">
        <v>64160366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95605</v>
      </c>
      <c r="R7" s="723"/>
      <c r="S7" s="723"/>
      <c r="T7" s="723"/>
      <c r="U7" s="723"/>
      <c r="V7" s="723">
        <v>92840</v>
      </c>
      <c r="W7" s="723"/>
      <c r="X7" s="723"/>
      <c r="Y7" s="723"/>
      <c r="Z7" s="723"/>
      <c r="AA7" s="723">
        <v>2764</v>
      </c>
      <c r="AB7" s="723"/>
      <c r="AC7" s="723"/>
      <c r="AD7" s="723"/>
      <c r="AE7" s="724"/>
      <c r="AF7" s="725">
        <v>2555</v>
      </c>
      <c r="AG7" s="726"/>
      <c r="AH7" s="726"/>
      <c r="AI7" s="726"/>
      <c r="AJ7" s="727"/>
      <c r="AK7" s="762">
        <v>1706</v>
      </c>
      <c r="AL7" s="763"/>
      <c r="AM7" s="763"/>
      <c r="AN7" s="763"/>
      <c r="AO7" s="763"/>
      <c r="AP7" s="763">
        <v>77820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t="s">
        <v>549</v>
      </c>
      <c r="CI7" s="760"/>
      <c r="CJ7" s="760"/>
      <c r="CK7" s="760"/>
      <c r="CL7" s="761"/>
      <c r="CM7" s="759">
        <v>181</v>
      </c>
      <c r="CN7" s="760"/>
      <c r="CO7" s="760"/>
      <c r="CP7" s="760"/>
      <c r="CQ7" s="761"/>
      <c r="CR7" s="759">
        <v>100</v>
      </c>
      <c r="CS7" s="760"/>
      <c r="CT7" s="760"/>
      <c r="CU7" s="760"/>
      <c r="CV7" s="761"/>
      <c r="CW7" s="759">
        <v>157</v>
      </c>
      <c r="CX7" s="760"/>
      <c r="CY7" s="760"/>
      <c r="CZ7" s="760"/>
      <c r="DA7" s="761"/>
      <c r="DB7" s="759" t="s">
        <v>549</v>
      </c>
      <c r="DC7" s="760"/>
      <c r="DD7" s="760"/>
      <c r="DE7" s="760"/>
      <c r="DF7" s="761"/>
      <c r="DG7" s="759" t="s">
        <v>484</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272</v>
      </c>
      <c r="R8" s="747"/>
      <c r="S8" s="747"/>
      <c r="T8" s="747"/>
      <c r="U8" s="747"/>
      <c r="V8" s="747">
        <v>272</v>
      </c>
      <c r="W8" s="747"/>
      <c r="X8" s="747"/>
      <c r="Y8" s="747"/>
      <c r="Z8" s="747"/>
      <c r="AA8" s="747" t="s">
        <v>549</v>
      </c>
      <c r="AB8" s="747"/>
      <c r="AC8" s="747"/>
      <c r="AD8" s="747"/>
      <c r="AE8" s="748"/>
      <c r="AF8" s="749" t="s">
        <v>112</v>
      </c>
      <c r="AG8" s="750"/>
      <c r="AH8" s="750"/>
      <c r="AI8" s="750"/>
      <c r="AJ8" s="751"/>
      <c r="AK8" s="752">
        <v>272</v>
      </c>
      <c r="AL8" s="753"/>
      <c r="AM8" s="753"/>
      <c r="AN8" s="753"/>
      <c r="AO8" s="753"/>
      <c r="AP8" s="753">
        <v>1238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t="s">
        <v>549</v>
      </c>
      <c r="CI8" s="770"/>
      <c r="CJ8" s="770"/>
      <c r="CK8" s="770"/>
      <c r="CL8" s="771"/>
      <c r="CM8" s="769">
        <v>61</v>
      </c>
      <c r="CN8" s="770"/>
      <c r="CO8" s="770"/>
      <c r="CP8" s="770"/>
      <c r="CQ8" s="771"/>
      <c r="CR8" s="769">
        <v>10</v>
      </c>
      <c r="CS8" s="770"/>
      <c r="CT8" s="770"/>
      <c r="CU8" s="770"/>
      <c r="CV8" s="771"/>
      <c r="CW8" s="769">
        <v>414</v>
      </c>
      <c r="CX8" s="770"/>
      <c r="CY8" s="770"/>
      <c r="CZ8" s="770"/>
      <c r="DA8" s="771"/>
      <c r="DB8" s="769" t="s">
        <v>549</v>
      </c>
      <c r="DC8" s="770"/>
      <c r="DD8" s="770"/>
      <c r="DE8" s="770"/>
      <c r="DF8" s="771"/>
      <c r="DG8" s="769">
        <v>13621</v>
      </c>
      <c r="DH8" s="770"/>
      <c r="DI8" s="770"/>
      <c r="DJ8" s="770"/>
      <c r="DK8" s="771"/>
      <c r="DL8" s="769" t="s">
        <v>550</v>
      </c>
      <c r="DM8" s="770"/>
      <c r="DN8" s="770"/>
      <c r="DO8" s="770"/>
      <c r="DP8" s="771"/>
      <c r="DQ8" s="769">
        <v>13610</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27</v>
      </c>
      <c r="R9" s="747"/>
      <c r="S9" s="747"/>
      <c r="T9" s="747"/>
      <c r="U9" s="747"/>
      <c r="V9" s="747">
        <v>27</v>
      </c>
      <c r="W9" s="747"/>
      <c r="X9" s="747"/>
      <c r="Y9" s="747"/>
      <c r="Z9" s="747"/>
      <c r="AA9" s="747" t="s">
        <v>549</v>
      </c>
      <c r="AB9" s="747"/>
      <c r="AC9" s="747"/>
      <c r="AD9" s="747"/>
      <c r="AE9" s="748"/>
      <c r="AF9" s="749" t="s">
        <v>112</v>
      </c>
      <c r="AG9" s="750"/>
      <c r="AH9" s="750"/>
      <c r="AI9" s="750"/>
      <c r="AJ9" s="751"/>
      <c r="AK9" s="752">
        <v>16</v>
      </c>
      <c r="AL9" s="753"/>
      <c r="AM9" s="753"/>
      <c r="AN9" s="753"/>
      <c r="AO9" s="753"/>
      <c r="AP9" s="753" t="s">
        <v>549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-3</v>
      </c>
      <c r="CI9" s="770"/>
      <c r="CJ9" s="770"/>
      <c r="CK9" s="770"/>
      <c r="CL9" s="771"/>
      <c r="CM9" s="769">
        <v>27</v>
      </c>
      <c r="CN9" s="770"/>
      <c r="CO9" s="770"/>
      <c r="CP9" s="770"/>
      <c r="CQ9" s="771"/>
      <c r="CR9" s="769">
        <v>10</v>
      </c>
      <c r="CS9" s="770"/>
      <c r="CT9" s="770"/>
      <c r="CU9" s="770"/>
      <c r="CV9" s="771"/>
      <c r="CW9" s="769">
        <v>95</v>
      </c>
      <c r="CX9" s="770"/>
      <c r="CY9" s="770"/>
      <c r="CZ9" s="770"/>
      <c r="DA9" s="771"/>
      <c r="DB9" s="769" t="s">
        <v>549</v>
      </c>
      <c r="DC9" s="770"/>
      <c r="DD9" s="770"/>
      <c r="DE9" s="770"/>
      <c r="DF9" s="771"/>
      <c r="DG9" s="769" t="s">
        <v>484</v>
      </c>
      <c r="DH9" s="770"/>
      <c r="DI9" s="770"/>
      <c r="DJ9" s="770"/>
      <c r="DK9" s="771"/>
      <c r="DL9" s="769" t="s">
        <v>549</v>
      </c>
      <c r="DM9" s="770"/>
      <c r="DN9" s="770"/>
      <c r="DO9" s="770"/>
      <c r="DP9" s="771"/>
      <c r="DQ9" s="769" t="s">
        <v>549</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121</v>
      </c>
      <c r="R10" s="747"/>
      <c r="S10" s="747"/>
      <c r="T10" s="747"/>
      <c r="U10" s="747"/>
      <c r="V10" s="747">
        <v>121</v>
      </c>
      <c r="W10" s="747"/>
      <c r="X10" s="747"/>
      <c r="Y10" s="747"/>
      <c r="Z10" s="747"/>
      <c r="AA10" s="747" t="s">
        <v>549</v>
      </c>
      <c r="AB10" s="747"/>
      <c r="AC10" s="747"/>
      <c r="AD10" s="747"/>
      <c r="AE10" s="748"/>
      <c r="AF10" s="749" t="s">
        <v>112</v>
      </c>
      <c r="AG10" s="750"/>
      <c r="AH10" s="750"/>
      <c r="AI10" s="750"/>
      <c r="AJ10" s="751"/>
      <c r="AK10" s="752">
        <v>26</v>
      </c>
      <c r="AL10" s="753"/>
      <c r="AM10" s="753"/>
      <c r="AN10" s="753"/>
      <c r="AO10" s="753"/>
      <c r="AP10" s="753" t="s">
        <v>549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546</v>
      </c>
      <c r="BT10" s="757"/>
      <c r="BU10" s="757"/>
      <c r="BV10" s="757"/>
      <c r="BW10" s="757"/>
      <c r="BX10" s="757"/>
      <c r="BY10" s="757"/>
      <c r="BZ10" s="757"/>
      <c r="CA10" s="757"/>
      <c r="CB10" s="757"/>
      <c r="CC10" s="757"/>
      <c r="CD10" s="757"/>
      <c r="CE10" s="757"/>
      <c r="CF10" s="757"/>
      <c r="CG10" s="758"/>
      <c r="CH10" s="769" t="s">
        <v>549</v>
      </c>
      <c r="CI10" s="770"/>
      <c r="CJ10" s="770"/>
      <c r="CK10" s="770"/>
      <c r="CL10" s="771"/>
      <c r="CM10" s="769">
        <v>6</v>
      </c>
      <c r="CN10" s="770"/>
      <c r="CO10" s="770"/>
      <c r="CP10" s="770"/>
      <c r="CQ10" s="771"/>
      <c r="CR10" s="769">
        <v>3</v>
      </c>
      <c r="CS10" s="770"/>
      <c r="CT10" s="770"/>
      <c r="CU10" s="770"/>
      <c r="CV10" s="771"/>
      <c r="CW10" s="769">
        <v>501</v>
      </c>
      <c r="CX10" s="770"/>
      <c r="CY10" s="770"/>
      <c r="CZ10" s="770"/>
      <c r="DA10" s="771"/>
      <c r="DB10" s="769" t="s">
        <v>549</v>
      </c>
      <c r="DC10" s="770"/>
      <c r="DD10" s="770"/>
      <c r="DE10" s="770"/>
      <c r="DF10" s="771"/>
      <c r="DG10" s="769" t="s">
        <v>550</v>
      </c>
      <c r="DH10" s="770"/>
      <c r="DI10" s="770"/>
      <c r="DJ10" s="770"/>
      <c r="DK10" s="771"/>
      <c r="DL10" s="769" t="s">
        <v>549</v>
      </c>
      <c r="DM10" s="770"/>
      <c r="DN10" s="770"/>
      <c r="DO10" s="770"/>
      <c r="DP10" s="771"/>
      <c r="DQ10" s="769" t="s">
        <v>549</v>
      </c>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335</v>
      </c>
      <c r="R11" s="747"/>
      <c r="S11" s="747"/>
      <c r="T11" s="747"/>
      <c r="U11" s="747"/>
      <c r="V11" s="747">
        <v>335</v>
      </c>
      <c r="W11" s="747"/>
      <c r="X11" s="747"/>
      <c r="Y11" s="747"/>
      <c r="Z11" s="747"/>
      <c r="AA11" s="747" t="s">
        <v>549</v>
      </c>
      <c r="AB11" s="747"/>
      <c r="AC11" s="747"/>
      <c r="AD11" s="747"/>
      <c r="AE11" s="748"/>
      <c r="AF11" s="749" t="s">
        <v>112</v>
      </c>
      <c r="AG11" s="750"/>
      <c r="AH11" s="750"/>
      <c r="AI11" s="750"/>
      <c r="AJ11" s="751"/>
      <c r="AK11" s="752">
        <v>189</v>
      </c>
      <c r="AL11" s="753"/>
      <c r="AM11" s="753"/>
      <c r="AN11" s="753"/>
      <c r="AO11" s="753"/>
      <c r="AP11" s="753">
        <v>166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547</v>
      </c>
      <c r="BT11" s="757"/>
      <c r="BU11" s="757"/>
      <c r="BV11" s="757"/>
      <c r="BW11" s="757"/>
      <c r="BX11" s="757"/>
      <c r="BY11" s="757"/>
      <c r="BZ11" s="757"/>
      <c r="CA11" s="757"/>
      <c r="CB11" s="757"/>
      <c r="CC11" s="757"/>
      <c r="CD11" s="757"/>
      <c r="CE11" s="757"/>
      <c r="CF11" s="757"/>
      <c r="CG11" s="758"/>
      <c r="CH11" s="769" t="s">
        <v>549</v>
      </c>
      <c r="CI11" s="770"/>
      <c r="CJ11" s="770"/>
      <c r="CK11" s="770"/>
      <c r="CL11" s="771"/>
      <c r="CM11" s="769">
        <v>10</v>
      </c>
      <c r="CN11" s="770"/>
      <c r="CO11" s="770"/>
      <c r="CP11" s="770"/>
      <c r="CQ11" s="771"/>
      <c r="CR11" s="769">
        <v>10</v>
      </c>
      <c r="CS11" s="770"/>
      <c r="CT11" s="770"/>
      <c r="CU11" s="770"/>
      <c r="CV11" s="771"/>
      <c r="CW11" s="769">
        <v>658</v>
      </c>
      <c r="CX11" s="770"/>
      <c r="CY11" s="770"/>
      <c r="CZ11" s="770"/>
      <c r="DA11" s="771"/>
      <c r="DB11" s="769" t="s">
        <v>549</v>
      </c>
      <c r="DC11" s="770"/>
      <c r="DD11" s="770"/>
      <c r="DE11" s="770"/>
      <c r="DF11" s="771"/>
      <c r="DG11" s="769" t="s">
        <v>484</v>
      </c>
      <c r="DH11" s="770"/>
      <c r="DI11" s="770"/>
      <c r="DJ11" s="770"/>
      <c r="DK11" s="771"/>
      <c r="DL11" s="769" t="s">
        <v>549</v>
      </c>
      <c r="DM11" s="770"/>
      <c r="DN11" s="770"/>
      <c r="DO11" s="770"/>
      <c r="DP11" s="771"/>
      <c r="DQ11" s="769" t="s">
        <v>549</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548</v>
      </c>
      <c r="BT12" s="757"/>
      <c r="BU12" s="757"/>
      <c r="BV12" s="757"/>
      <c r="BW12" s="757"/>
      <c r="BX12" s="757"/>
      <c r="BY12" s="757"/>
      <c r="BZ12" s="757"/>
      <c r="CA12" s="757"/>
      <c r="CB12" s="757"/>
      <c r="CC12" s="757"/>
      <c r="CD12" s="757"/>
      <c r="CE12" s="757"/>
      <c r="CF12" s="757"/>
      <c r="CG12" s="758"/>
      <c r="CH12" s="769">
        <v>42</v>
      </c>
      <c r="CI12" s="770"/>
      <c r="CJ12" s="770"/>
      <c r="CK12" s="770"/>
      <c r="CL12" s="771"/>
      <c r="CM12" s="769">
        <v>320</v>
      </c>
      <c r="CN12" s="770"/>
      <c r="CO12" s="770"/>
      <c r="CP12" s="770"/>
      <c r="CQ12" s="771"/>
      <c r="CR12" s="769">
        <v>860</v>
      </c>
      <c r="CS12" s="770"/>
      <c r="CT12" s="770"/>
      <c r="CU12" s="770"/>
      <c r="CV12" s="771"/>
      <c r="CW12" s="769" t="s">
        <v>549</v>
      </c>
      <c r="CX12" s="770"/>
      <c r="CY12" s="770"/>
      <c r="CZ12" s="770"/>
      <c r="DA12" s="771"/>
      <c r="DB12" s="769">
        <v>1190</v>
      </c>
      <c r="DC12" s="770"/>
      <c r="DD12" s="770"/>
      <c r="DE12" s="770"/>
      <c r="DF12" s="771"/>
      <c r="DG12" s="769" t="s">
        <v>484</v>
      </c>
      <c r="DH12" s="770"/>
      <c r="DI12" s="770"/>
      <c r="DJ12" s="770"/>
      <c r="DK12" s="771"/>
      <c r="DL12" s="769" t="s">
        <v>549</v>
      </c>
      <c r="DM12" s="770"/>
      <c r="DN12" s="770"/>
      <c r="DO12" s="770"/>
      <c r="DP12" s="771"/>
      <c r="DQ12" s="769" t="s">
        <v>549</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95847</v>
      </c>
      <c r="R23" s="782"/>
      <c r="S23" s="782"/>
      <c r="T23" s="782"/>
      <c r="U23" s="782"/>
      <c r="V23" s="782">
        <v>93083</v>
      </c>
      <c r="W23" s="782"/>
      <c r="X23" s="782"/>
      <c r="Y23" s="782"/>
      <c r="Z23" s="782"/>
      <c r="AA23" s="782">
        <v>2764</v>
      </c>
      <c r="AB23" s="782"/>
      <c r="AC23" s="782"/>
      <c r="AD23" s="782"/>
      <c r="AE23" s="783"/>
      <c r="AF23" s="784">
        <v>2555</v>
      </c>
      <c r="AG23" s="782"/>
      <c r="AH23" s="782"/>
      <c r="AI23" s="782"/>
      <c r="AJ23" s="785"/>
      <c r="AK23" s="786"/>
      <c r="AL23" s="787"/>
      <c r="AM23" s="787"/>
      <c r="AN23" s="787"/>
      <c r="AO23" s="787"/>
      <c r="AP23" s="782">
        <v>79224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29364</v>
      </c>
      <c r="R28" s="811"/>
      <c r="S28" s="811"/>
      <c r="T28" s="811"/>
      <c r="U28" s="811"/>
      <c r="V28" s="811">
        <v>29261</v>
      </c>
      <c r="W28" s="811"/>
      <c r="X28" s="811"/>
      <c r="Y28" s="811"/>
      <c r="Z28" s="811"/>
      <c r="AA28" s="811">
        <v>102</v>
      </c>
      <c r="AB28" s="811"/>
      <c r="AC28" s="811"/>
      <c r="AD28" s="811"/>
      <c r="AE28" s="812"/>
      <c r="AF28" s="813">
        <v>102</v>
      </c>
      <c r="AG28" s="811"/>
      <c r="AH28" s="811"/>
      <c r="AI28" s="811"/>
      <c r="AJ28" s="814"/>
      <c r="AK28" s="815">
        <v>2517</v>
      </c>
      <c r="AL28" s="806"/>
      <c r="AM28" s="806"/>
      <c r="AN28" s="806"/>
      <c r="AO28" s="806"/>
      <c r="AP28" s="806" t="s">
        <v>551</v>
      </c>
      <c r="AQ28" s="806"/>
      <c r="AR28" s="806"/>
      <c r="AS28" s="806"/>
      <c r="AT28" s="806"/>
      <c r="AU28" s="806" t="s">
        <v>550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3567</v>
      </c>
      <c r="R29" s="747"/>
      <c r="S29" s="747"/>
      <c r="T29" s="747"/>
      <c r="U29" s="747"/>
      <c r="V29" s="747">
        <v>3485</v>
      </c>
      <c r="W29" s="747"/>
      <c r="X29" s="747"/>
      <c r="Y29" s="747"/>
      <c r="Z29" s="747"/>
      <c r="AA29" s="747">
        <v>81</v>
      </c>
      <c r="AB29" s="747"/>
      <c r="AC29" s="747"/>
      <c r="AD29" s="747"/>
      <c r="AE29" s="748"/>
      <c r="AF29" s="749">
        <v>81</v>
      </c>
      <c r="AG29" s="750"/>
      <c r="AH29" s="750"/>
      <c r="AI29" s="750"/>
      <c r="AJ29" s="751"/>
      <c r="AK29" s="818">
        <v>492</v>
      </c>
      <c r="AL29" s="819"/>
      <c r="AM29" s="819"/>
      <c r="AN29" s="819"/>
      <c r="AO29" s="819"/>
      <c r="AP29" s="819" t="s">
        <v>484</v>
      </c>
      <c r="AQ29" s="819"/>
      <c r="AR29" s="819"/>
      <c r="AS29" s="819"/>
      <c r="AT29" s="819"/>
      <c r="AU29" s="819" t="s">
        <v>484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16798</v>
      </c>
      <c r="R30" s="747"/>
      <c r="S30" s="747"/>
      <c r="T30" s="747"/>
      <c r="U30" s="747"/>
      <c r="V30" s="747">
        <v>16722</v>
      </c>
      <c r="W30" s="747"/>
      <c r="X30" s="747"/>
      <c r="Y30" s="747"/>
      <c r="Z30" s="747"/>
      <c r="AA30" s="747">
        <v>76</v>
      </c>
      <c r="AB30" s="747"/>
      <c r="AC30" s="747"/>
      <c r="AD30" s="747"/>
      <c r="AE30" s="748"/>
      <c r="AF30" s="749">
        <v>76</v>
      </c>
      <c r="AG30" s="750"/>
      <c r="AH30" s="750"/>
      <c r="AI30" s="750"/>
      <c r="AJ30" s="751"/>
      <c r="AK30" s="818">
        <v>2214</v>
      </c>
      <c r="AL30" s="819"/>
      <c r="AM30" s="819"/>
      <c r="AN30" s="819"/>
      <c r="AO30" s="819"/>
      <c r="AP30" s="819" t="s">
        <v>550</v>
      </c>
      <c r="AQ30" s="819"/>
      <c r="AR30" s="819"/>
      <c r="AS30" s="819"/>
      <c r="AT30" s="819"/>
      <c r="AU30" s="819" t="s">
        <v>484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114</v>
      </c>
      <c r="R31" s="747"/>
      <c r="S31" s="747"/>
      <c r="T31" s="747"/>
      <c r="U31" s="747"/>
      <c r="V31" s="747">
        <v>106</v>
      </c>
      <c r="W31" s="747"/>
      <c r="X31" s="747"/>
      <c r="Y31" s="747"/>
      <c r="Z31" s="747"/>
      <c r="AA31" s="747">
        <v>8</v>
      </c>
      <c r="AB31" s="747"/>
      <c r="AC31" s="747"/>
      <c r="AD31" s="747"/>
      <c r="AE31" s="748"/>
      <c r="AF31" s="749">
        <v>8</v>
      </c>
      <c r="AG31" s="750"/>
      <c r="AH31" s="750"/>
      <c r="AI31" s="750"/>
      <c r="AJ31" s="751"/>
      <c r="AK31" s="818" t="s">
        <v>556</v>
      </c>
      <c r="AL31" s="819"/>
      <c r="AM31" s="819"/>
      <c r="AN31" s="819"/>
      <c r="AO31" s="819"/>
      <c r="AP31" s="819" t="s">
        <v>550</v>
      </c>
      <c r="AQ31" s="819"/>
      <c r="AR31" s="819"/>
      <c r="AS31" s="819"/>
      <c r="AT31" s="819"/>
      <c r="AU31" s="819" t="s">
        <v>550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5919</v>
      </c>
      <c r="R32" s="747"/>
      <c r="S32" s="747"/>
      <c r="T32" s="747"/>
      <c r="U32" s="747"/>
      <c r="V32" s="747">
        <v>5388</v>
      </c>
      <c r="W32" s="747"/>
      <c r="X32" s="747"/>
      <c r="Y32" s="747"/>
      <c r="Z32" s="747"/>
      <c r="AA32" s="747">
        <v>531</v>
      </c>
      <c r="AB32" s="747"/>
      <c r="AC32" s="747"/>
      <c r="AD32" s="747"/>
      <c r="AE32" s="748"/>
      <c r="AF32" s="749">
        <v>4689</v>
      </c>
      <c r="AG32" s="750"/>
      <c r="AH32" s="750"/>
      <c r="AI32" s="750"/>
      <c r="AJ32" s="751"/>
      <c r="AK32" s="818">
        <v>2</v>
      </c>
      <c r="AL32" s="819"/>
      <c r="AM32" s="819"/>
      <c r="AN32" s="819"/>
      <c r="AO32" s="819"/>
      <c r="AP32" s="819">
        <v>3899</v>
      </c>
      <c r="AQ32" s="819"/>
      <c r="AR32" s="819"/>
      <c r="AS32" s="819"/>
      <c r="AT32" s="819"/>
      <c r="AU32" s="819">
        <v>1008</v>
      </c>
      <c r="AV32" s="819"/>
      <c r="AW32" s="819"/>
      <c r="AX32" s="819"/>
      <c r="AY32" s="819"/>
      <c r="AZ32" s="820" t="s">
        <v>550</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14880</v>
      </c>
      <c r="R33" s="747"/>
      <c r="S33" s="747"/>
      <c r="T33" s="747"/>
      <c r="U33" s="747"/>
      <c r="V33" s="747">
        <v>17503</v>
      </c>
      <c r="W33" s="747"/>
      <c r="X33" s="747"/>
      <c r="Y33" s="747"/>
      <c r="Z33" s="747"/>
      <c r="AA33" s="747">
        <v>-2623</v>
      </c>
      <c r="AB33" s="747"/>
      <c r="AC33" s="747"/>
      <c r="AD33" s="747"/>
      <c r="AE33" s="748"/>
      <c r="AF33" s="749">
        <v>7169</v>
      </c>
      <c r="AG33" s="750"/>
      <c r="AH33" s="750"/>
      <c r="AI33" s="750"/>
      <c r="AJ33" s="751"/>
      <c r="AK33" s="818">
        <v>761</v>
      </c>
      <c r="AL33" s="819"/>
      <c r="AM33" s="819"/>
      <c r="AN33" s="819"/>
      <c r="AO33" s="819"/>
      <c r="AP33" s="819">
        <v>10993</v>
      </c>
      <c r="AQ33" s="819"/>
      <c r="AR33" s="819"/>
      <c r="AS33" s="819"/>
      <c r="AT33" s="819"/>
      <c r="AU33" s="819">
        <v>8343</v>
      </c>
      <c r="AV33" s="819"/>
      <c r="AW33" s="819"/>
      <c r="AX33" s="819"/>
      <c r="AY33" s="819"/>
      <c r="AZ33" s="820" t="s">
        <v>550</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8982</v>
      </c>
      <c r="R34" s="747"/>
      <c r="S34" s="747"/>
      <c r="T34" s="747"/>
      <c r="U34" s="747"/>
      <c r="V34" s="747">
        <v>8982</v>
      </c>
      <c r="W34" s="747"/>
      <c r="X34" s="747"/>
      <c r="Y34" s="747"/>
      <c r="Z34" s="747"/>
      <c r="AA34" s="747">
        <v>0</v>
      </c>
      <c r="AB34" s="747"/>
      <c r="AC34" s="747"/>
      <c r="AD34" s="747"/>
      <c r="AE34" s="748"/>
      <c r="AF34" s="749" t="s">
        <v>112</v>
      </c>
      <c r="AG34" s="750"/>
      <c r="AH34" s="750"/>
      <c r="AI34" s="750"/>
      <c r="AJ34" s="751"/>
      <c r="AK34" s="818">
        <v>3311</v>
      </c>
      <c r="AL34" s="819"/>
      <c r="AM34" s="819"/>
      <c r="AN34" s="819"/>
      <c r="AO34" s="819"/>
      <c r="AP34" s="819">
        <v>49209</v>
      </c>
      <c r="AQ34" s="819"/>
      <c r="AR34" s="819"/>
      <c r="AS34" s="819"/>
      <c r="AT34" s="819"/>
      <c r="AU34" s="819">
        <v>36661</v>
      </c>
      <c r="AV34" s="819"/>
      <c r="AW34" s="819"/>
      <c r="AX34" s="819"/>
      <c r="AY34" s="819"/>
      <c r="AZ34" s="820" t="s">
        <v>550</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374</v>
      </c>
      <c r="R35" s="747"/>
      <c r="S35" s="747"/>
      <c r="T35" s="747"/>
      <c r="U35" s="747"/>
      <c r="V35" s="747">
        <v>339</v>
      </c>
      <c r="W35" s="747"/>
      <c r="X35" s="747"/>
      <c r="Y35" s="747"/>
      <c r="Z35" s="747"/>
      <c r="AA35" s="747">
        <v>35</v>
      </c>
      <c r="AB35" s="747"/>
      <c r="AC35" s="747"/>
      <c r="AD35" s="747"/>
      <c r="AE35" s="748"/>
      <c r="AF35" s="749" t="s">
        <v>112</v>
      </c>
      <c r="AG35" s="750"/>
      <c r="AH35" s="750"/>
      <c r="AI35" s="750"/>
      <c r="AJ35" s="751"/>
      <c r="AK35" s="818">
        <v>197</v>
      </c>
      <c r="AL35" s="819"/>
      <c r="AM35" s="819"/>
      <c r="AN35" s="819"/>
      <c r="AO35" s="819"/>
      <c r="AP35" s="819">
        <v>465</v>
      </c>
      <c r="AQ35" s="819"/>
      <c r="AR35" s="819"/>
      <c r="AS35" s="819"/>
      <c r="AT35" s="819"/>
      <c r="AU35" s="819" t="s">
        <v>550</v>
      </c>
      <c r="AV35" s="819"/>
      <c r="AW35" s="819"/>
      <c r="AX35" s="819"/>
      <c r="AY35" s="819"/>
      <c r="AZ35" s="820" t="s">
        <v>550</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12126</v>
      </c>
      <c r="AG63" s="830"/>
      <c r="AH63" s="830"/>
      <c r="AI63" s="830"/>
      <c r="AJ63" s="831"/>
      <c r="AK63" s="832"/>
      <c r="AL63" s="827"/>
      <c r="AM63" s="827"/>
      <c r="AN63" s="827"/>
      <c r="AO63" s="827"/>
      <c r="AP63" s="830">
        <v>64567</v>
      </c>
      <c r="AQ63" s="830"/>
      <c r="AR63" s="830"/>
      <c r="AS63" s="830"/>
      <c r="AT63" s="830"/>
      <c r="AU63" s="830">
        <v>46012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397</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552</v>
      </c>
      <c r="C68" s="858"/>
      <c r="D68" s="858"/>
      <c r="E68" s="858"/>
      <c r="F68" s="858"/>
      <c r="G68" s="858"/>
      <c r="H68" s="858"/>
      <c r="I68" s="858"/>
      <c r="J68" s="858"/>
      <c r="K68" s="858"/>
      <c r="L68" s="858"/>
      <c r="M68" s="858"/>
      <c r="N68" s="858"/>
      <c r="O68" s="858"/>
      <c r="P68" s="859"/>
      <c r="Q68" s="860">
        <v>228</v>
      </c>
      <c r="R68" s="854"/>
      <c r="S68" s="854"/>
      <c r="T68" s="854"/>
      <c r="U68" s="854"/>
      <c r="V68" s="854">
        <v>199</v>
      </c>
      <c r="W68" s="854"/>
      <c r="X68" s="854"/>
      <c r="Y68" s="854"/>
      <c r="Z68" s="854"/>
      <c r="AA68" s="854">
        <v>29</v>
      </c>
      <c r="AB68" s="854"/>
      <c r="AC68" s="854"/>
      <c r="AD68" s="854"/>
      <c r="AE68" s="854"/>
      <c r="AF68" s="854">
        <v>29</v>
      </c>
      <c r="AG68" s="854"/>
      <c r="AH68" s="854"/>
      <c r="AI68" s="854"/>
      <c r="AJ68" s="854"/>
      <c r="AK68" s="854" t="s">
        <v>550</v>
      </c>
      <c r="AL68" s="854"/>
      <c r="AM68" s="854"/>
      <c r="AN68" s="854"/>
      <c r="AO68" s="854"/>
      <c r="AP68" s="854">
        <v>47</v>
      </c>
      <c r="AQ68" s="854"/>
      <c r="AR68" s="854"/>
      <c r="AS68" s="854"/>
      <c r="AT68" s="854"/>
      <c r="AU68" s="854">
        <v>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553</v>
      </c>
      <c r="C69" s="862"/>
      <c r="D69" s="862"/>
      <c r="E69" s="862"/>
      <c r="F69" s="862"/>
      <c r="G69" s="862"/>
      <c r="H69" s="862"/>
      <c r="I69" s="862"/>
      <c r="J69" s="862"/>
      <c r="K69" s="862"/>
      <c r="L69" s="862"/>
      <c r="M69" s="862"/>
      <c r="N69" s="862"/>
      <c r="O69" s="862"/>
      <c r="P69" s="863"/>
      <c r="Q69" s="864">
        <v>261</v>
      </c>
      <c r="R69" s="819"/>
      <c r="S69" s="819"/>
      <c r="T69" s="819"/>
      <c r="U69" s="819"/>
      <c r="V69" s="819">
        <v>231</v>
      </c>
      <c r="W69" s="819"/>
      <c r="X69" s="819"/>
      <c r="Y69" s="819"/>
      <c r="Z69" s="819"/>
      <c r="AA69" s="819">
        <v>30</v>
      </c>
      <c r="AB69" s="819"/>
      <c r="AC69" s="819"/>
      <c r="AD69" s="819"/>
      <c r="AE69" s="819"/>
      <c r="AF69" s="819">
        <v>30</v>
      </c>
      <c r="AG69" s="819"/>
      <c r="AH69" s="819"/>
      <c r="AI69" s="819"/>
      <c r="AJ69" s="819"/>
      <c r="AK69" s="819" t="s">
        <v>550</v>
      </c>
      <c r="AL69" s="819"/>
      <c r="AM69" s="819"/>
      <c r="AN69" s="819"/>
      <c r="AO69" s="819"/>
      <c r="AP69" s="819" t="s">
        <v>550</v>
      </c>
      <c r="AQ69" s="819"/>
      <c r="AR69" s="819"/>
      <c r="AS69" s="819"/>
      <c r="AT69" s="819"/>
      <c r="AU69" s="819" t="s">
        <v>550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554</v>
      </c>
      <c r="C70" s="862"/>
      <c r="D70" s="862"/>
      <c r="E70" s="862"/>
      <c r="F70" s="862"/>
      <c r="G70" s="862"/>
      <c r="H70" s="862"/>
      <c r="I70" s="862"/>
      <c r="J70" s="862"/>
      <c r="K70" s="862"/>
      <c r="L70" s="862"/>
      <c r="M70" s="862"/>
      <c r="N70" s="862"/>
      <c r="O70" s="862"/>
      <c r="P70" s="863"/>
      <c r="Q70" s="864">
        <v>9205</v>
      </c>
      <c r="R70" s="819"/>
      <c r="S70" s="819"/>
      <c r="T70" s="819"/>
      <c r="U70" s="819"/>
      <c r="V70" s="819">
        <v>9167</v>
      </c>
      <c r="W70" s="819"/>
      <c r="X70" s="819"/>
      <c r="Y70" s="819"/>
      <c r="Z70" s="819"/>
      <c r="AA70" s="819">
        <v>38</v>
      </c>
      <c r="AB70" s="819"/>
      <c r="AC70" s="819"/>
      <c r="AD70" s="819"/>
      <c r="AE70" s="819"/>
      <c r="AF70" s="819">
        <v>38</v>
      </c>
      <c r="AG70" s="819"/>
      <c r="AH70" s="819"/>
      <c r="AI70" s="819"/>
      <c r="AJ70" s="819"/>
      <c r="AK70" s="819">
        <v>4033</v>
      </c>
      <c r="AL70" s="819"/>
      <c r="AM70" s="819"/>
      <c r="AN70" s="819"/>
      <c r="AO70" s="819"/>
      <c r="AP70" s="819" t="s">
        <v>550</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555</v>
      </c>
      <c r="C71" s="862"/>
      <c r="D71" s="862"/>
      <c r="E71" s="862"/>
      <c r="F71" s="862"/>
      <c r="G71" s="862"/>
      <c r="H71" s="862"/>
      <c r="I71" s="862"/>
      <c r="J71" s="862"/>
      <c r="K71" s="862"/>
      <c r="L71" s="862"/>
      <c r="M71" s="862"/>
      <c r="N71" s="862"/>
      <c r="O71" s="862"/>
      <c r="P71" s="863"/>
      <c r="Q71" s="864">
        <v>735240</v>
      </c>
      <c r="R71" s="819"/>
      <c r="S71" s="819"/>
      <c r="T71" s="819"/>
      <c r="U71" s="819"/>
      <c r="V71" s="819">
        <v>704492</v>
      </c>
      <c r="W71" s="819"/>
      <c r="X71" s="819"/>
      <c r="Y71" s="819"/>
      <c r="Z71" s="819"/>
      <c r="AA71" s="819">
        <v>30748</v>
      </c>
      <c r="AB71" s="819"/>
      <c r="AC71" s="819"/>
      <c r="AD71" s="819"/>
      <c r="AE71" s="819"/>
      <c r="AF71" s="819">
        <v>30748</v>
      </c>
      <c r="AG71" s="819"/>
      <c r="AH71" s="819"/>
      <c r="AI71" s="819"/>
      <c r="AJ71" s="819"/>
      <c r="AK71" s="819">
        <v>4022</v>
      </c>
      <c r="AL71" s="819"/>
      <c r="AM71" s="819"/>
      <c r="AN71" s="819"/>
      <c r="AO71" s="819"/>
      <c r="AP71" s="819" t="s">
        <v>550</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30845</v>
      </c>
      <c r="AG88" s="830"/>
      <c r="AH88" s="830"/>
      <c r="AI88" s="830"/>
      <c r="AJ88" s="830"/>
      <c r="AK88" s="827"/>
      <c r="AL88" s="827"/>
      <c r="AM88" s="827"/>
      <c r="AN88" s="827"/>
      <c r="AO88" s="827"/>
      <c r="AP88" s="830">
        <v>47</v>
      </c>
      <c r="AQ88" s="830"/>
      <c r="AR88" s="830"/>
      <c r="AS88" s="830"/>
      <c r="AT88" s="830"/>
      <c r="AU88" s="830">
        <v>29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993</v>
      </c>
      <c r="CS102" s="838"/>
      <c r="CT102" s="838"/>
      <c r="CU102" s="838"/>
      <c r="CV102" s="881"/>
      <c r="CW102" s="880">
        <v>1825</v>
      </c>
      <c r="CX102" s="838"/>
      <c r="CY102" s="838"/>
      <c r="CZ102" s="838"/>
      <c r="DA102" s="881"/>
      <c r="DB102" s="880">
        <v>1190</v>
      </c>
      <c r="DC102" s="838"/>
      <c r="DD102" s="838"/>
      <c r="DE102" s="838"/>
      <c r="DF102" s="881"/>
      <c r="DG102" s="880">
        <v>13621</v>
      </c>
      <c r="DH102" s="838"/>
      <c r="DI102" s="838"/>
      <c r="DJ102" s="838"/>
      <c r="DK102" s="881"/>
      <c r="DL102" s="880" t="s">
        <v>550</v>
      </c>
      <c r="DM102" s="838"/>
      <c r="DN102" s="838"/>
      <c r="DO102" s="838"/>
      <c r="DP102" s="881"/>
      <c r="DQ102" s="880">
        <v>13610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10150891</v>
      </c>
      <c r="AB110" s="890"/>
      <c r="AC110" s="890"/>
      <c r="AD110" s="890"/>
      <c r="AE110" s="891"/>
      <c r="AF110" s="892">
        <v>9870739</v>
      </c>
      <c r="AG110" s="890"/>
      <c r="AH110" s="890"/>
      <c r="AI110" s="890"/>
      <c r="AJ110" s="891"/>
      <c r="AK110" s="892">
        <v>9573324</v>
      </c>
      <c r="AL110" s="890"/>
      <c r="AM110" s="890"/>
      <c r="AN110" s="890"/>
      <c r="AO110" s="891"/>
      <c r="AP110" s="893">
        <v>19.899999999999999</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80057771</v>
      </c>
      <c r="BR110" s="927"/>
      <c r="BS110" s="927"/>
      <c r="BT110" s="927"/>
      <c r="BU110" s="927"/>
      <c r="BV110" s="927">
        <v>80293377</v>
      </c>
      <c r="BW110" s="927"/>
      <c r="BX110" s="927"/>
      <c r="BY110" s="927"/>
      <c r="BZ110" s="927"/>
      <c r="CA110" s="927">
        <v>79223727</v>
      </c>
      <c r="CB110" s="927"/>
      <c r="CC110" s="927"/>
      <c r="CD110" s="927"/>
      <c r="CE110" s="927"/>
      <c r="CF110" s="941">
        <v>164.9</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760899</v>
      </c>
      <c r="BR111" s="920"/>
      <c r="BS111" s="920"/>
      <c r="BT111" s="920"/>
      <c r="BU111" s="920"/>
      <c r="BV111" s="920">
        <v>725030</v>
      </c>
      <c r="BW111" s="920"/>
      <c r="BX111" s="920"/>
      <c r="BY111" s="920"/>
      <c r="BZ111" s="920"/>
      <c r="CA111" s="920">
        <v>688166</v>
      </c>
      <c r="CB111" s="920"/>
      <c r="CC111" s="920"/>
      <c r="CD111" s="920"/>
      <c r="CE111" s="920"/>
      <c r="CF111" s="914">
        <v>1.4</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629446</v>
      </c>
      <c r="DH111" s="920"/>
      <c r="DI111" s="920"/>
      <c r="DJ111" s="920"/>
      <c r="DK111" s="920"/>
      <c r="DL111" s="920">
        <v>605436</v>
      </c>
      <c r="DM111" s="920"/>
      <c r="DN111" s="920"/>
      <c r="DO111" s="920"/>
      <c r="DP111" s="920"/>
      <c r="DQ111" s="920">
        <v>580689</v>
      </c>
      <c r="DR111" s="920"/>
      <c r="DS111" s="920"/>
      <c r="DT111" s="920"/>
      <c r="DU111" s="920"/>
      <c r="DV111" s="921">
        <v>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419</v>
      </c>
      <c r="AB112" s="959"/>
      <c r="AC112" s="959"/>
      <c r="AD112" s="959"/>
      <c r="AE112" s="960"/>
      <c r="AF112" s="961" t="s">
        <v>419</v>
      </c>
      <c r="AG112" s="959"/>
      <c r="AH112" s="959"/>
      <c r="AI112" s="959"/>
      <c r="AJ112" s="960"/>
      <c r="AK112" s="961" t="s">
        <v>419</v>
      </c>
      <c r="AL112" s="959"/>
      <c r="AM112" s="959"/>
      <c r="AN112" s="959"/>
      <c r="AO112" s="960"/>
      <c r="AP112" s="962" t="s">
        <v>419</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48449714</v>
      </c>
      <c r="BR112" s="920"/>
      <c r="BS112" s="920"/>
      <c r="BT112" s="920"/>
      <c r="BU112" s="920"/>
      <c r="BV112" s="920">
        <v>47007309</v>
      </c>
      <c r="BW112" s="920"/>
      <c r="BX112" s="920"/>
      <c r="BY112" s="920"/>
      <c r="BZ112" s="920"/>
      <c r="CA112" s="920">
        <v>46012149</v>
      </c>
      <c r="CB112" s="920"/>
      <c r="CC112" s="920"/>
      <c r="CD112" s="920"/>
      <c r="CE112" s="920"/>
      <c r="CF112" s="914">
        <v>95.8</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419</v>
      </c>
      <c r="DH112" s="920"/>
      <c r="DI112" s="920"/>
      <c r="DJ112" s="920"/>
      <c r="DK112" s="920"/>
      <c r="DL112" s="920" t="s">
        <v>419</v>
      </c>
      <c r="DM112" s="920"/>
      <c r="DN112" s="920"/>
      <c r="DO112" s="920"/>
      <c r="DP112" s="920"/>
      <c r="DQ112" s="920" t="s">
        <v>419</v>
      </c>
      <c r="DR112" s="920"/>
      <c r="DS112" s="920"/>
      <c r="DT112" s="920"/>
      <c r="DU112" s="920"/>
      <c r="DV112" s="921" t="s">
        <v>419</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3439435</v>
      </c>
      <c r="AB113" s="934"/>
      <c r="AC113" s="934"/>
      <c r="AD113" s="934"/>
      <c r="AE113" s="935"/>
      <c r="AF113" s="936">
        <v>3517470</v>
      </c>
      <c r="AG113" s="934"/>
      <c r="AH113" s="934"/>
      <c r="AI113" s="934"/>
      <c r="AJ113" s="935"/>
      <c r="AK113" s="936">
        <v>3580604</v>
      </c>
      <c r="AL113" s="934"/>
      <c r="AM113" s="934"/>
      <c r="AN113" s="934"/>
      <c r="AO113" s="935"/>
      <c r="AP113" s="937">
        <v>7.5</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37441</v>
      </c>
      <c r="BR113" s="920"/>
      <c r="BS113" s="920"/>
      <c r="BT113" s="920"/>
      <c r="BU113" s="920"/>
      <c r="BV113" s="920">
        <v>33228</v>
      </c>
      <c r="BW113" s="920"/>
      <c r="BX113" s="920"/>
      <c r="BY113" s="920"/>
      <c r="BZ113" s="920"/>
      <c r="CA113" s="920">
        <v>29029</v>
      </c>
      <c r="CB113" s="920"/>
      <c r="CC113" s="920"/>
      <c r="CD113" s="920"/>
      <c r="CE113" s="920"/>
      <c r="CF113" s="914">
        <v>0.1</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102740</v>
      </c>
      <c r="DH113" s="959"/>
      <c r="DI113" s="959"/>
      <c r="DJ113" s="959"/>
      <c r="DK113" s="960"/>
      <c r="DL113" s="961">
        <v>92279</v>
      </c>
      <c r="DM113" s="959"/>
      <c r="DN113" s="959"/>
      <c r="DO113" s="959"/>
      <c r="DP113" s="960"/>
      <c r="DQ113" s="961">
        <v>81592</v>
      </c>
      <c r="DR113" s="959"/>
      <c r="DS113" s="959"/>
      <c r="DT113" s="959"/>
      <c r="DU113" s="960"/>
      <c r="DV113" s="962">
        <v>0.2</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4617</v>
      </c>
      <c r="AB114" s="959"/>
      <c r="AC114" s="959"/>
      <c r="AD114" s="959"/>
      <c r="AE114" s="960"/>
      <c r="AF114" s="961">
        <v>4790</v>
      </c>
      <c r="AG114" s="959"/>
      <c r="AH114" s="959"/>
      <c r="AI114" s="959"/>
      <c r="AJ114" s="960"/>
      <c r="AK114" s="961">
        <v>4585</v>
      </c>
      <c r="AL114" s="959"/>
      <c r="AM114" s="959"/>
      <c r="AN114" s="959"/>
      <c r="AO114" s="960"/>
      <c r="AP114" s="962">
        <v>0</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12843123</v>
      </c>
      <c r="BR114" s="920"/>
      <c r="BS114" s="920"/>
      <c r="BT114" s="920"/>
      <c r="BU114" s="920"/>
      <c r="BV114" s="920">
        <v>12714708</v>
      </c>
      <c r="BW114" s="920"/>
      <c r="BX114" s="920"/>
      <c r="BY114" s="920"/>
      <c r="BZ114" s="920"/>
      <c r="CA114" s="920">
        <v>11188822</v>
      </c>
      <c r="CB114" s="920"/>
      <c r="CC114" s="920"/>
      <c r="CD114" s="920"/>
      <c r="CE114" s="920"/>
      <c r="CF114" s="914">
        <v>23.3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419</v>
      </c>
      <c r="DH114" s="959"/>
      <c r="DI114" s="959"/>
      <c r="DJ114" s="959"/>
      <c r="DK114" s="960"/>
      <c r="DL114" s="961" t="s">
        <v>419</v>
      </c>
      <c r="DM114" s="959"/>
      <c r="DN114" s="959"/>
      <c r="DO114" s="959"/>
      <c r="DP114" s="960"/>
      <c r="DQ114" s="961" t="s">
        <v>419</v>
      </c>
      <c r="DR114" s="959"/>
      <c r="DS114" s="959"/>
      <c r="DT114" s="959"/>
      <c r="DU114" s="960"/>
      <c r="DV114" s="962" t="s">
        <v>419</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67704</v>
      </c>
      <c r="AB115" s="934"/>
      <c r="AC115" s="934"/>
      <c r="AD115" s="934"/>
      <c r="AE115" s="935"/>
      <c r="AF115" s="936">
        <v>67728</v>
      </c>
      <c r="AG115" s="934"/>
      <c r="AH115" s="934"/>
      <c r="AI115" s="934"/>
      <c r="AJ115" s="935"/>
      <c r="AK115" s="936">
        <v>67753</v>
      </c>
      <c r="AL115" s="934"/>
      <c r="AM115" s="934"/>
      <c r="AN115" s="934"/>
      <c r="AO115" s="935"/>
      <c r="AP115" s="937">
        <v>0.1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17447987</v>
      </c>
      <c r="BR115" s="920"/>
      <c r="BS115" s="920"/>
      <c r="BT115" s="920"/>
      <c r="BU115" s="920"/>
      <c r="BV115" s="920">
        <v>15796271</v>
      </c>
      <c r="BW115" s="920"/>
      <c r="BX115" s="920"/>
      <c r="BY115" s="920"/>
      <c r="BZ115" s="920"/>
      <c r="CA115" s="920">
        <v>13610073</v>
      </c>
      <c r="CB115" s="920"/>
      <c r="CC115" s="920"/>
      <c r="CD115" s="920"/>
      <c r="CE115" s="920"/>
      <c r="CF115" s="914">
        <v>28.3</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419</v>
      </c>
      <c r="DH115" s="959"/>
      <c r="DI115" s="959"/>
      <c r="DJ115" s="959"/>
      <c r="DK115" s="960"/>
      <c r="DL115" s="961" t="s">
        <v>419</v>
      </c>
      <c r="DM115" s="959"/>
      <c r="DN115" s="959"/>
      <c r="DO115" s="959"/>
      <c r="DP115" s="960"/>
      <c r="DQ115" s="961" t="s">
        <v>419</v>
      </c>
      <c r="DR115" s="959"/>
      <c r="DS115" s="959"/>
      <c r="DT115" s="959"/>
      <c r="DU115" s="960"/>
      <c r="DV115" s="962" t="s">
        <v>419</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419</v>
      </c>
      <c r="AB116" s="959"/>
      <c r="AC116" s="959"/>
      <c r="AD116" s="959"/>
      <c r="AE116" s="960"/>
      <c r="AF116" s="961" t="s">
        <v>419</v>
      </c>
      <c r="AG116" s="959"/>
      <c r="AH116" s="959"/>
      <c r="AI116" s="959"/>
      <c r="AJ116" s="960"/>
      <c r="AK116" s="961" t="s">
        <v>419</v>
      </c>
      <c r="AL116" s="959"/>
      <c r="AM116" s="959"/>
      <c r="AN116" s="959"/>
      <c r="AO116" s="960"/>
      <c r="AP116" s="962" t="s">
        <v>419</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419</v>
      </c>
      <c r="BR116" s="920"/>
      <c r="BS116" s="920"/>
      <c r="BT116" s="920"/>
      <c r="BU116" s="920"/>
      <c r="BV116" s="920" t="s">
        <v>419</v>
      </c>
      <c r="BW116" s="920"/>
      <c r="BX116" s="920"/>
      <c r="BY116" s="920"/>
      <c r="BZ116" s="920"/>
      <c r="CA116" s="920" t="s">
        <v>419</v>
      </c>
      <c r="CB116" s="920"/>
      <c r="CC116" s="920"/>
      <c r="CD116" s="920"/>
      <c r="CE116" s="920"/>
      <c r="CF116" s="914" t="s">
        <v>419</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419</v>
      </c>
      <c r="DH116" s="959"/>
      <c r="DI116" s="959"/>
      <c r="DJ116" s="959"/>
      <c r="DK116" s="960"/>
      <c r="DL116" s="961" t="s">
        <v>419</v>
      </c>
      <c r="DM116" s="959"/>
      <c r="DN116" s="959"/>
      <c r="DO116" s="959"/>
      <c r="DP116" s="960"/>
      <c r="DQ116" s="961" t="s">
        <v>419</v>
      </c>
      <c r="DR116" s="959"/>
      <c r="DS116" s="959"/>
      <c r="DT116" s="959"/>
      <c r="DU116" s="960"/>
      <c r="DV116" s="962" t="s">
        <v>419</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13662647</v>
      </c>
      <c r="AB117" s="966"/>
      <c r="AC117" s="966"/>
      <c r="AD117" s="966"/>
      <c r="AE117" s="967"/>
      <c r="AF117" s="965">
        <v>13460727</v>
      </c>
      <c r="AG117" s="966"/>
      <c r="AH117" s="966"/>
      <c r="AI117" s="966"/>
      <c r="AJ117" s="967"/>
      <c r="AK117" s="965">
        <v>13226266</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419</v>
      </c>
      <c r="BR117" s="986"/>
      <c r="BS117" s="986"/>
      <c r="BT117" s="986"/>
      <c r="BU117" s="986"/>
      <c r="BV117" s="986" t="s">
        <v>419</v>
      </c>
      <c r="BW117" s="986"/>
      <c r="BX117" s="986"/>
      <c r="BY117" s="986"/>
      <c r="BZ117" s="986"/>
      <c r="CA117" s="986" t="s">
        <v>419</v>
      </c>
      <c r="CB117" s="986"/>
      <c r="CC117" s="986"/>
      <c r="CD117" s="986"/>
      <c r="CE117" s="986"/>
      <c r="CF117" s="914" t="s">
        <v>419</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419</v>
      </c>
      <c r="DH117" s="959"/>
      <c r="DI117" s="959"/>
      <c r="DJ117" s="959"/>
      <c r="DK117" s="960"/>
      <c r="DL117" s="961" t="s">
        <v>419</v>
      </c>
      <c r="DM117" s="959"/>
      <c r="DN117" s="959"/>
      <c r="DO117" s="959"/>
      <c r="DP117" s="960"/>
      <c r="DQ117" s="961" t="s">
        <v>419</v>
      </c>
      <c r="DR117" s="959"/>
      <c r="DS117" s="959"/>
      <c r="DT117" s="959"/>
      <c r="DU117" s="960"/>
      <c r="DV117" s="962" t="s">
        <v>419</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159596935</v>
      </c>
      <c r="BR118" s="986"/>
      <c r="BS118" s="986"/>
      <c r="BT118" s="986"/>
      <c r="BU118" s="986"/>
      <c r="BV118" s="986">
        <v>156569923</v>
      </c>
      <c r="BW118" s="986"/>
      <c r="BX118" s="986"/>
      <c r="BY118" s="986"/>
      <c r="BZ118" s="986"/>
      <c r="CA118" s="986">
        <v>150751966</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9064250</v>
      </c>
      <c r="BR119" s="927"/>
      <c r="BS119" s="927"/>
      <c r="BT119" s="927"/>
      <c r="BU119" s="927"/>
      <c r="BV119" s="927">
        <v>9243723</v>
      </c>
      <c r="BW119" s="927"/>
      <c r="BX119" s="927"/>
      <c r="BY119" s="927"/>
      <c r="BZ119" s="927"/>
      <c r="CA119" s="927">
        <v>9169500</v>
      </c>
      <c r="CB119" s="927"/>
      <c r="CC119" s="927"/>
      <c r="CD119" s="927"/>
      <c r="CE119" s="927"/>
      <c r="CF119" s="941">
        <v>19.100000000000001</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28713</v>
      </c>
      <c r="DH119" s="998"/>
      <c r="DI119" s="998"/>
      <c r="DJ119" s="998"/>
      <c r="DK119" s="999"/>
      <c r="DL119" s="1000">
        <v>27315</v>
      </c>
      <c r="DM119" s="998"/>
      <c r="DN119" s="998"/>
      <c r="DO119" s="998"/>
      <c r="DP119" s="999"/>
      <c r="DQ119" s="1000">
        <v>25885</v>
      </c>
      <c r="DR119" s="998"/>
      <c r="DS119" s="998"/>
      <c r="DT119" s="998"/>
      <c r="DU119" s="999"/>
      <c r="DV119" s="1001">
        <v>0.1</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53136</v>
      </c>
      <c r="AB120" s="959"/>
      <c r="AC120" s="959"/>
      <c r="AD120" s="959"/>
      <c r="AE120" s="960"/>
      <c r="AF120" s="961">
        <v>53160</v>
      </c>
      <c r="AG120" s="959"/>
      <c r="AH120" s="959"/>
      <c r="AI120" s="959"/>
      <c r="AJ120" s="960"/>
      <c r="AK120" s="961">
        <v>53185</v>
      </c>
      <c r="AL120" s="959"/>
      <c r="AM120" s="959"/>
      <c r="AN120" s="959"/>
      <c r="AO120" s="960"/>
      <c r="AP120" s="962">
        <v>0.1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37083218</v>
      </c>
      <c r="BR120" s="920"/>
      <c r="BS120" s="920"/>
      <c r="BT120" s="920"/>
      <c r="BU120" s="920"/>
      <c r="BV120" s="920">
        <v>35551980</v>
      </c>
      <c r="BW120" s="920"/>
      <c r="BX120" s="920"/>
      <c r="BY120" s="920"/>
      <c r="BZ120" s="920"/>
      <c r="CA120" s="920">
        <v>34862494</v>
      </c>
      <c r="CB120" s="920"/>
      <c r="CC120" s="920"/>
      <c r="CD120" s="920"/>
      <c r="CE120" s="920"/>
      <c r="CF120" s="914">
        <v>72.599999999999994</v>
      </c>
      <c r="CG120" s="915"/>
      <c r="CH120" s="915"/>
      <c r="CI120" s="915"/>
      <c r="CJ120" s="915"/>
      <c r="CK120" s="1013" t="s">
        <v>443</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38596574</v>
      </c>
      <c r="DH120" s="927"/>
      <c r="DI120" s="927"/>
      <c r="DJ120" s="927"/>
      <c r="DK120" s="927"/>
      <c r="DL120" s="927">
        <v>37340013</v>
      </c>
      <c r="DM120" s="927"/>
      <c r="DN120" s="927"/>
      <c r="DO120" s="927"/>
      <c r="DP120" s="927"/>
      <c r="DQ120" s="927">
        <v>36660870</v>
      </c>
      <c r="DR120" s="927"/>
      <c r="DS120" s="927"/>
      <c r="DT120" s="927"/>
      <c r="DU120" s="927"/>
      <c r="DV120" s="928">
        <v>76.3</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12518</v>
      </c>
      <c r="AB121" s="959"/>
      <c r="AC121" s="959"/>
      <c r="AD121" s="959"/>
      <c r="AE121" s="960"/>
      <c r="AF121" s="961">
        <v>12518</v>
      </c>
      <c r="AG121" s="959"/>
      <c r="AH121" s="959"/>
      <c r="AI121" s="959"/>
      <c r="AJ121" s="960"/>
      <c r="AK121" s="961">
        <v>12518</v>
      </c>
      <c r="AL121" s="959"/>
      <c r="AM121" s="959"/>
      <c r="AN121" s="959"/>
      <c r="AO121" s="960"/>
      <c r="AP121" s="962">
        <v>0</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74729839</v>
      </c>
      <c r="BR121" s="986"/>
      <c r="BS121" s="986"/>
      <c r="BT121" s="986"/>
      <c r="BU121" s="986"/>
      <c r="BV121" s="986">
        <v>73895199</v>
      </c>
      <c r="BW121" s="986"/>
      <c r="BX121" s="986"/>
      <c r="BY121" s="986"/>
      <c r="BZ121" s="986"/>
      <c r="CA121" s="986">
        <v>72324236</v>
      </c>
      <c r="CB121" s="986"/>
      <c r="CC121" s="986"/>
      <c r="CD121" s="986"/>
      <c r="CE121" s="986"/>
      <c r="CF121" s="1024">
        <v>150.5</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8844231</v>
      </c>
      <c r="DH121" s="920"/>
      <c r="DI121" s="920"/>
      <c r="DJ121" s="920"/>
      <c r="DK121" s="920"/>
      <c r="DL121" s="920">
        <v>8658935</v>
      </c>
      <c r="DM121" s="920"/>
      <c r="DN121" s="920"/>
      <c r="DO121" s="920"/>
      <c r="DP121" s="920"/>
      <c r="DQ121" s="920">
        <v>8343481</v>
      </c>
      <c r="DR121" s="920"/>
      <c r="DS121" s="920"/>
      <c r="DT121" s="920"/>
      <c r="DU121" s="920"/>
      <c r="DV121" s="921">
        <v>17.399999999999999</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340</v>
      </c>
      <c r="AB122" s="959"/>
      <c r="AC122" s="959"/>
      <c r="AD122" s="959"/>
      <c r="AE122" s="960"/>
      <c r="AF122" s="961" t="s">
        <v>340</v>
      </c>
      <c r="AG122" s="959"/>
      <c r="AH122" s="959"/>
      <c r="AI122" s="959"/>
      <c r="AJ122" s="960"/>
      <c r="AK122" s="961" t="s">
        <v>340</v>
      </c>
      <c r="AL122" s="959"/>
      <c r="AM122" s="959"/>
      <c r="AN122" s="959"/>
      <c r="AO122" s="960"/>
      <c r="AP122" s="962" t="s">
        <v>340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447</v>
      </c>
      <c r="BP122" s="994"/>
      <c r="BQ122" s="1034">
        <v>120877307</v>
      </c>
      <c r="BR122" s="1035"/>
      <c r="BS122" s="1035"/>
      <c r="BT122" s="1035"/>
      <c r="BU122" s="1035"/>
      <c r="BV122" s="1035">
        <v>118690902</v>
      </c>
      <c r="BW122" s="1035"/>
      <c r="BX122" s="1035"/>
      <c r="BY122" s="1035"/>
      <c r="BZ122" s="1035"/>
      <c r="CA122" s="1035">
        <v>116356230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1008909</v>
      </c>
      <c r="DH122" s="920"/>
      <c r="DI122" s="920"/>
      <c r="DJ122" s="920"/>
      <c r="DK122" s="920"/>
      <c r="DL122" s="920">
        <v>1008361</v>
      </c>
      <c r="DM122" s="920"/>
      <c r="DN122" s="920"/>
      <c r="DO122" s="920"/>
      <c r="DP122" s="920"/>
      <c r="DQ122" s="920">
        <v>1007798</v>
      </c>
      <c r="DR122" s="920"/>
      <c r="DS122" s="920"/>
      <c r="DT122" s="920"/>
      <c r="DU122" s="920"/>
      <c r="DV122" s="921">
        <v>2.1</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82</v>
      </c>
      <c r="BR123" s="1027"/>
      <c r="BS123" s="1027"/>
      <c r="BT123" s="1027"/>
      <c r="BU123" s="1027"/>
      <c r="BV123" s="1027">
        <v>78.400000000000006</v>
      </c>
      <c r="BW123" s="1027"/>
      <c r="BX123" s="1027"/>
      <c r="BY123" s="1027"/>
      <c r="BZ123" s="1027"/>
      <c r="CA123" s="1027">
        <v>71.5</v>
      </c>
      <c r="CB123" s="1027"/>
      <c r="CC123" s="1027"/>
      <c r="CD123" s="1027"/>
      <c r="CE123" s="1027"/>
      <c r="CF123" s="1028"/>
      <c r="CG123" s="1029"/>
      <c r="CH123" s="1029"/>
      <c r="CI123" s="1029"/>
      <c r="CJ123" s="1030"/>
      <c r="CK123" s="1016"/>
      <c r="CL123" s="1017"/>
      <c r="CM123" s="1017"/>
      <c r="CN123" s="1017"/>
      <c r="CO123" s="1018"/>
      <c r="CP123" s="1007" t="s">
        <v>392</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2050</v>
      </c>
      <c r="AB126" s="959"/>
      <c r="AC126" s="959"/>
      <c r="AD126" s="959"/>
      <c r="AE126" s="960"/>
      <c r="AF126" s="961">
        <v>2050</v>
      </c>
      <c r="AG126" s="959"/>
      <c r="AH126" s="959"/>
      <c r="AI126" s="959"/>
      <c r="AJ126" s="960"/>
      <c r="AK126" s="961">
        <v>2050</v>
      </c>
      <c r="AL126" s="959"/>
      <c r="AM126" s="959"/>
      <c r="AN126" s="959"/>
      <c r="AO126" s="960"/>
      <c r="AP126" s="962">
        <v>0</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17445563</v>
      </c>
      <c r="DH126" s="920"/>
      <c r="DI126" s="920"/>
      <c r="DJ126" s="920"/>
      <c r="DK126" s="920"/>
      <c r="DL126" s="920">
        <v>15796271</v>
      </c>
      <c r="DM126" s="920"/>
      <c r="DN126" s="920"/>
      <c r="DO126" s="920"/>
      <c r="DP126" s="920"/>
      <c r="DQ126" s="920">
        <v>13610073</v>
      </c>
      <c r="DR126" s="920"/>
      <c r="DS126" s="920"/>
      <c r="DT126" s="920"/>
      <c r="DU126" s="920"/>
      <c r="DV126" s="921">
        <v>28.3</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2424</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2940940</v>
      </c>
      <c r="AB128" s="1090"/>
      <c r="AC128" s="1090"/>
      <c r="AD128" s="1090"/>
      <c r="AE128" s="1091"/>
      <c r="AF128" s="1092">
        <v>3142432</v>
      </c>
      <c r="AG128" s="1090"/>
      <c r="AH128" s="1090"/>
      <c r="AI128" s="1090"/>
      <c r="AJ128" s="1091"/>
      <c r="AK128" s="1092">
        <v>3254835</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53719842</v>
      </c>
      <c r="AB129" s="959"/>
      <c r="AC129" s="959"/>
      <c r="AD129" s="959"/>
      <c r="AE129" s="960"/>
      <c r="AF129" s="961">
        <v>54910949</v>
      </c>
      <c r="AG129" s="959"/>
      <c r="AH129" s="959"/>
      <c r="AI129" s="959"/>
      <c r="AJ129" s="960"/>
      <c r="AK129" s="961">
        <v>54858151</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7.6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6527634</v>
      </c>
      <c r="AB130" s="959"/>
      <c r="AC130" s="959"/>
      <c r="AD130" s="959"/>
      <c r="AE130" s="960"/>
      <c r="AF130" s="961">
        <v>6642526</v>
      </c>
      <c r="AG130" s="959"/>
      <c r="AH130" s="959"/>
      <c r="AI130" s="959"/>
      <c r="AJ130" s="960"/>
      <c r="AK130" s="961">
        <v>6806999</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71.5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47192208</v>
      </c>
      <c r="AB131" s="998"/>
      <c r="AC131" s="998"/>
      <c r="AD131" s="998"/>
      <c r="AE131" s="999"/>
      <c r="AF131" s="1000">
        <v>48268423</v>
      </c>
      <c r="AG131" s="998"/>
      <c r="AH131" s="998"/>
      <c r="AI131" s="998"/>
      <c r="AJ131" s="999"/>
      <c r="AK131" s="1000">
        <v>48051152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8.8872150249999997</v>
      </c>
      <c r="AB132" s="1104"/>
      <c r="AC132" s="1104"/>
      <c r="AD132" s="1104"/>
      <c r="AE132" s="1105"/>
      <c r="AF132" s="1106">
        <v>7.6152664029999997</v>
      </c>
      <c r="AG132" s="1104"/>
      <c r="AH132" s="1104"/>
      <c r="AI132" s="1104"/>
      <c r="AJ132" s="1105"/>
      <c r="AK132" s="1106">
        <v>6.5855486670000003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8.1999999999999993</v>
      </c>
      <c r="AB133" s="1111"/>
      <c r="AC133" s="1111"/>
      <c r="AD133" s="1111"/>
      <c r="AE133" s="1112"/>
      <c r="AF133" s="1110">
        <v>8</v>
      </c>
      <c r="AG133" s="1111"/>
      <c r="AH133" s="1111"/>
      <c r="AI133" s="1111"/>
      <c r="AJ133" s="1112"/>
      <c r="AK133" s="1110">
        <v>7.6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25" zoomScaleNormal="85" zoomScaleSheetLayoutView="100" workbookViewId="0">
      <selection activeCell="AB50" sqref="AB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14010366</v>
      </c>
      <c r="L9" s="264">
        <v>45123</v>
      </c>
      <c r="M9" s="265">
        <v>56720</v>
      </c>
      <c r="N9" s="266">
        <v>-20.399999999999999</v>
      </c>
    </row>
    <row r="10" spans="1:16">
      <c r="A10" s="248"/>
      <c r="B10" s="244"/>
      <c r="C10" s="244"/>
      <c r="D10" s="244"/>
      <c r="E10" s="244"/>
      <c r="F10" s="244"/>
      <c r="G10" s="1119" t="s">
        <v>480</v>
      </c>
      <c r="H10" s="1120"/>
      <c r="I10" s="1120"/>
      <c r="J10" s="1121"/>
      <c r="K10" s="267">
        <v>900958</v>
      </c>
      <c r="L10" s="268">
        <v>2902</v>
      </c>
      <c r="M10" s="269">
        <v>3493</v>
      </c>
      <c r="N10" s="270">
        <v>-16.899999999999999</v>
      </c>
    </row>
    <row r="11" spans="1:16" ht="13.5" customHeight="1">
      <c r="A11" s="248"/>
      <c r="B11" s="244"/>
      <c r="C11" s="244"/>
      <c r="D11" s="244"/>
      <c r="E11" s="244"/>
      <c r="F11" s="244"/>
      <c r="G11" s="1119" t="s">
        <v>481</v>
      </c>
      <c r="H11" s="1120"/>
      <c r="I11" s="1120"/>
      <c r="J11" s="1121"/>
      <c r="K11" s="267">
        <v>83309</v>
      </c>
      <c r="L11" s="268">
        <v>268</v>
      </c>
      <c r="M11" s="269">
        <v>1791</v>
      </c>
      <c r="N11" s="270">
        <v>-85</v>
      </c>
    </row>
    <row r="12" spans="1:16" ht="13.5" customHeight="1">
      <c r="A12" s="248"/>
      <c r="B12" s="244"/>
      <c r="C12" s="244"/>
      <c r="D12" s="244"/>
      <c r="E12" s="244"/>
      <c r="F12" s="244"/>
      <c r="G12" s="1119" t="s">
        <v>482</v>
      </c>
      <c r="H12" s="1120"/>
      <c r="I12" s="1120"/>
      <c r="J12" s="1121"/>
      <c r="K12" s="267">
        <v>386989</v>
      </c>
      <c r="L12" s="268">
        <v>1246</v>
      </c>
      <c r="M12" s="269">
        <v>1224</v>
      </c>
      <c r="N12" s="270">
        <v>1.8</v>
      </c>
    </row>
    <row r="13" spans="1:16" ht="13.5" customHeight="1">
      <c r="A13" s="248"/>
      <c r="B13" s="244"/>
      <c r="C13" s="244"/>
      <c r="D13" s="244"/>
      <c r="E13" s="244"/>
      <c r="F13" s="244"/>
      <c r="G13" s="1119" t="s">
        <v>483</v>
      </c>
      <c r="H13" s="1120"/>
      <c r="I13" s="1120"/>
      <c r="J13" s="1121"/>
      <c r="K13" s="267" t="s">
        <v>484</v>
      </c>
      <c r="L13" s="268" t="s">
        <v>484</v>
      </c>
      <c r="M13" s="269">
        <v>28</v>
      </c>
      <c r="N13" s="270" t="s">
        <v>484</v>
      </c>
    </row>
    <row r="14" spans="1:16" ht="13.5" customHeight="1">
      <c r="A14" s="248"/>
      <c r="B14" s="244"/>
      <c r="C14" s="244"/>
      <c r="D14" s="244"/>
      <c r="E14" s="244"/>
      <c r="F14" s="244"/>
      <c r="G14" s="1119" t="s">
        <v>485</v>
      </c>
      <c r="H14" s="1120"/>
      <c r="I14" s="1120"/>
      <c r="J14" s="1121"/>
      <c r="K14" s="267">
        <v>366284</v>
      </c>
      <c r="L14" s="268">
        <v>1180</v>
      </c>
      <c r="M14" s="269">
        <v>1936</v>
      </c>
      <c r="N14" s="270">
        <v>-39</v>
      </c>
    </row>
    <row r="15" spans="1:16" ht="13.5" customHeight="1">
      <c r="A15" s="248"/>
      <c r="B15" s="244"/>
      <c r="C15" s="244"/>
      <c r="D15" s="244"/>
      <c r="E15" s="244"/>
      <c r="F15" s="244"/>
      <c r="G15" s="1119" t="s">
        <v>486</v>
      </c>
      <c r="H15" s="1120"/>
      <c r="I15" s="1120"/>
      <c r="J15" s="1121"/>
      <c r="K15" s="267">
        <v>557763</v>
      </c>
      <c r="L15" s="268">
        <v>1796</v>
      </c>
      <c r="M15" s="269">
        <v>1163</v>
      </c>
      <c r="N15" s="270">
        <v>54.4</v>
      </c>
    </row>
    <row r="16" spans="1:16">
      <c r="A16" s="248"/>
      <c r="B16" s="244"/>
      <c r="C16" s="244"/>
      <c r="D16" s="244"/>
      <c r="E16" s="244"/>
      <c r="F16" s="244"/>
      <c r="G16" s="1122" t="s">
        <v>487</v>
      </c>
      <c r="H16" s="1123"/>
      <c r="I16" s="1123"/>
      <c r="J16" s="1124"/>
      <c r="K16" s="268">
        <v>-1741969</v>
      </c>
      <c r="L16" s="268">
        <v>-5610</v>
      </c>
      <c r="M16" s="269">
        <v>-5317</v>
      </c>
      <c r="N16" s="270">
        <v>5.5</v>
      </c>
    </row>
    <row r="17" spans="1:16">
      <c r="A17" s="248"/>
      <c r="B17" s="244"/>
      <c r="C17" s="244"/>
      <c r="D17" s="244"/>
      <c r="E17" s="244"/>
      <c r="F17" s="244"/>
      <c r="G17" s="1122" t="s">
        <v>170</v>
      </c>
      <c r="H17" s="1123"/>
      <c r="I17" s="1123"/>
      <c r="J17" s="1124"/>
      <c r="K17" s="268">
        <v>14563700</v>
      </c>
      <c r="L17" s="268">
        <v>46905</v>
      </c>
      <c r="M17" s="269">
        <v>61038</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5.46</v>
      </c>
      <c r="L21" s="281">
        <v>6.16</v>
      </c>
      <c r="M21" s="282">
        <v>-0.7</v>
      </c>
      <c r="N21" s="249"/>
      <c r="O21" s="283"/>
      <c r="P21" s="279"/>
    </row>
    <row r="22" spans="1:16" s="284" customFormat="1">
      <c r="A22" s="279"/>
      <c r="B22" s="249"/>
      <c r="C22" s="249"/>
      <c r="D22" s="249"/>
      <c r="E22" s="249"/>
      <c r="F22" s="249"/>
      <c r="G22" s="1114" t="s">
        <v>493</v>
      </c>
      <c r="H22" s="1115"/>
      <c r="I22" s="1115"/>
      <c r="J22" s="1116"/>
      <c r="K22" s="285">
        <v>101.5</v>
      </c>
      <c r="L22" s="286">
        <v>100.2</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9573324</v>
      </c>
      <c r="L32" s="294">
        <v>30832</v>
      </c>
      <c r="M32" s="295">
        <v>34470</v>
      </c>
      <c r="N32" s="296">
        <v>-10.6</v>
      </c>
    </row>
    <row r="33" spans="1:16" ht="13.5" customHeight="1">
      <c r="A33" s="248"/>
      <c r="B33" s="244"/>
      <c r="C33" s="244"/>
      <c r="D33" s="244"/>
      <c r="E33" s="244"/>
      <c r="F33" s="244"/>
      <c r="G33" s="1130" t="s">
        <v>497</v>
      </c>
      <c r="H33" s="1131"/>
      <c r="I33" s="1131"/>
      <c r="J33" s="1132"/>
      <c r="K33" s="294" t="s">
        <v>484</v>
      </c>
      <c r="L33" s="294" t="s">
        <v>484</v>
      </c>
      <c r="M33" s="295">
        <v>5</v>
      </c>
      <c r="N33" s="296" t="s">
        <v>484</v>
      </c>
    </row>
    <row r="34" spans="1:16" ht="27" customHeight="1">
      <c r="A34" s="248"/>
      <c r="B34" s="244"/>
      <c r="C34" s="244"/>
      <c r="D34" s="244"/>
      <c r="E34" s="244"/>
      <c r="F34" s="244"/>
      <c r="G34" s="1130" t="s">
        <v>498</v>
      </c>
      <c r="H34" s="1131"/>
      <c r="I34" s="1131"/>
      <c r="J34" s="1132"/>
      <c r="K34" s="294" t="s">
        <v>484</v>
      </c>
      <c r="L34" s="294" t="s">
        <v>484</v>
      </c>
      <c r="M34" s="295">
        <v>70</v>
      </c>
      <c r="N34" s="296" t="s">
        <v>484</v>
      </c>
    </row>
    <row r="35" spans="1:16" ht="27" customHeight="1">
      <c r="A35" s="248"/>
      <c r="B35" s="244"/>
      <c r="C35" s="244"/>
      <c r="D35" s="244"/>
      <c r="E35" s="244"/>
      <c r="F35" s="244"/>
      <c r="G35" s="1130" t="s">
        <v>499</v>
      </c>
      <c r="H35" s="1131"/>
      <c r="I35" s="1131"/>
      <c r="J35" s="1132"/>
      <c r="K35" s="294">
        <v>3580604</v>
      </c>
      <c r="L35" s="294">
        <v>11532</v>
      </c>
      <c r="M35" s="295">
        <v>11503</v>
      </c>
      <c r="N35" s="296">
        <v>0.3</v>
      </c>
    </row>
    <row r="36" spans="1:16" ht="27" customHeight="1">
      <c r="A36" s="248"/>
      <c r="B36" s="244"/>
      <c r="C36" s="244"/>
      <c r="D36" s="244"/>
      <c r="E36" s="244"/>
      <c r="F36" s="244"/>
      <c r="G36" s="1130" t="s">
        <v>500</v>
      </c>
      <c r="H36" s="1131"/>
      <c r="I36" s="1131"/>
      <c r="J36" s="1132"/>
      <c r="K36" s="294">
        <v>4585</v>
      </c>
      <c r="L36" s="294">
        <v>15</v>
      </c>
      <c r="M36" s="295">
        <v>452</v>
      </c>
      <c r="N36" s="296">
        <v>-96.7</v>
      </c>
    </row>
    <row r="37" spans="1:16" ht="13.5" customHeight="1">
      <c r="A37" s="248"/>
      <c r="B37" s="244"/>
      <c r="C37" s="244"/>
      <c r="D37" s="244"/>
      <c r="E37" s="244"/>
      <c r="F37" s="244"/>
      <c r="G37" s="1130" t="s">
        <v>501</v>
      </c>
      <c r="H37" s="1131"/>
      <c r="I37" s="1131"/>
      <c r="J37" s="1132"/>
      <c r="K37" s="294">
        <v>67753</v>
      </c>
      <c r="L37" s="294">
        <v>218</v>
      </c>
      <c r="M37" s="295">
        <v>1422</v>
      </c>
      <c r="N37" s="296">
        <v>-84.7</v>
      </c>
    </row>
    <row r="38" spans="1:16" ht="27" customHeight="1">
      <c r="A38" s="248"/>
      <c r="B38" s="244"/>
      <c r="C38" s="244"/>
      <c r="D38" s="244"/>
      <c r="E38" s="244"/>
      <c r="F38" s="244"/>
      <c r="G38" s="1133" t="s">
        <v>502</v>
      </c>
      <c r="H38" s="1134"/>
      <c r="I38" s="1134"/>
      <c r="J38" s="1135"/>
      <c r="K38" s="297" t="s">
        <v>484</v>
      </c>
      <c r="L38" s="297" t="s">
        <v>484</v>
      </c>
      <c r="M38" s="298">
        <v>4</v>
      </c>
      <c r="N38" s="299" t="s">
        <v>484</v>
      </c>
      <c r="O38" s="293"/>
    </row>
    <row r="39" spans="1:16">
      <c r="A39" s="248"/>
      <c r="B39" s="244"/>
      <c r="C39" s="244"/>
      <c r="D39" s="244"/>
      <c r="E39" s="244"/>
      <c r="F39" s="244"/>
      <c r="G39" s="1133" t="s">
        <v>503</v>
      </c>
      <c r="H39" s="1134"/>
      <c r="I39" s="1134"/>
      <c r="J39" s="1135"/>
      <c r="K39" s="300">
        <v>-3254835</v>
      </c>
      <c r="L39" s="300">
        <v>-10483</v>
      </c>
      <c r="M39" s="301">
        <v>-8079</v>
      </c>
      <c r="N39" s="302">
        <v>29.8</v>
      </c>
      <c r="O39" s="293"/>
    </row>
    <row r="40" spans="1:16" ht="27" customHeight="1">
      <c r="A40" s="248"/>
      <c r="B40" s="244"/>
      <c r="C40" s="244"/>
      <c r="D40" s="244"/>
      <c r="E40" s="244"/>
      <c r="F40" s="244"/>
      <c r="G40" s="1130" t="s">
        <v>504</v>
      </c>
      <c r="H40" s="1131"/>
      <c r="I40" s="1131"/>
      <c r="J40" s="1132"/>
      <c r="K40" s="300">
        <v>-6806999</v>
      </c>
      <c r="L40" s="300">
        <v>-21923</v>
      </c>
      <c r="M40" s="301">
        <v>-29589</v>
      </c>
      <c r="N40" s="302">
        <v>-25.9</v>
      </c>
      <c r="O40" s="293"/>
    </row>
    <row r="41" spans="1:16">
      <c r="A41" s="248"/>
      <c r="B41" s="244"/>
      <c r="C41" s="244"/>
      <c r="D41" s="244"/>
      <c r="E41" s="244"/>
      <c r="F41" s="244"/>
      <c r="G41" s="1136" t="s">
        <v>280</v>
      </c>
      <c r="H41" s="1137"/>
      <c r="I41" s="1137"/>
      <c r="J41" s="1138"/>
      <c r="K41" s="294">
        <v>3164432</v>
      </c>
      <c r="L41" s="300">
        <v>10192</v>
      </c>
      <c r="M41" s="301">
        <v>10257</v>
      </c>
      <c r="N41" s="302">
        <v>-0.6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7916496</v>
      </c>
      <c r="J51" s="320">
        <v>26233</v>
      </c>
      <c r="K51" s="321">
        <v>-23.5</v>
      </c>
      <c r="L51" s="322">
        <v>41739</v>
      </c>
      <c r="M51" s="323">
        <v>-1.2</v>
      </c>
      <c r="N51" s="324">
        <v>-22.3</v>
      </c>
    </row>
    <row r="52" spans="1:14">
      <c r="A52" s="248"/>
      <c r="B52" s="244"/>
      <c r="C52" s="244"/>
      <c r="D52" s="244"/>
      <c r="E52" s="244"/>
      <c r="F52" s="244"/>
      <c r="G52" s="325"/>
      <c r="H52" s="326" t="s">
        <v>515</v>
      </c>
      <c r="I52" s="327">
        <v>4471441</v>
      </c>
      <c r="J52" s="328">
        <v>14817</v>
      </c>
      <c r="K52" s="329">
        <v>-41.3</v>
      </c>
      <c r="L52" s="330">
        <v>24625</v>
      </c>
      <c r="M52" s="331">
        <v>-3.4</v>
      </c>
      <c r="N52" s="332">
        <v>-37.9</v>
      </c>
    </row>
    <row r="53" spans="1:14">
      <c r="A53" s="248"/>
      <c r="B53" s="244"/>
      <c r="C53" s="244"/>
      <c r="D53" s="244"/>
      <c r="E53" s="244"/>
      <c r="F53" s="244"/>
      <c r="G53" s="310" t="s">
        <v>516</v>
      </c>
      <c r="H53" s="311"/>
      <c r="I53" s="319">
        <v>8622957</v>
      </c>
      <c r="J53" s="320">
        <v>28487</v>
      </c>
      <c r="K53" s="321">
        <v>8.6</v>
      </c>
      <c r="L53" s="322">
        <v>36765</v>
      </c>
      <c r="M53" s="323">
        <v>-11.9</v>
      </c>
      <c r="N53" s="324">
        <v>20.5</v>
      </c>
    </row>
    <row r="54" spans="1:14">
      <c r="A54" s="248"/>
      <c r="B54" s="244"/>
      <c r="C54" s="244"/>
      <c r="D54" s="244"/>
      <c r="E54" s="244"/>
      <c r="F54" s="244"/>
      <c r="G54" s="325"/>
      <c r="H54" s="326" t="s">
        <v>515</v>
      </c>
      <c r="I54" s="327">
        <v>7032712</v>
      </c>
      <c r="J54" s="328">
        <v>23234</v>
      </c>
      <c r="K54" s="329">
        <v>56.8</v>
      </c>
      <c r="L54" s="330">
        <v>20975</v>
      </c>
      <c r="M54" s="331">
        <v>-14.8</v>
      </c>
      <c r="N54" s="332">
        <v>71.599999999999994</v>
      </c>
    </row>
    <row r="55" spans="1:14">
      <c r="A55" s="248"/>
      <c r="B55" s="244"/>
      <c r="C55" s="244"/>
      <c r="D55" s="244"/>
      <c r="E55" s="244"/>
      <c r="F55" s="244"/>
      <c r="G55" s="310" t="s">
        <v>517</v>
      </c>
      <c r="H55" s="311"/>
      <c r="I55" s="319">
        <v>9206931</v>
      </c>
      <c r="J55" s="320">
        <v>29784</v>
      </c>
      <c r="K55" s="321">
        <v>4.5999999999999996</v>
      </c>
      <c r="L55" s="322">
        <v>39052</v>
      </c>
      <c r="M55" s="323">
        <v>6.2</v>
      </c>
      <c r="N55" s="324">
        <v>-1.6</v>
      </c>
    </row>
    <row r="56" spans="1:14">
      <c r="A56" s="248"/>
      <c r="B56" s="244"/>
      <c r="C56" s="244"/>
      <c r="D56" s="244"/>
      <c r="E56" s="244"/>
      <c r="F56" s="244"/>
      <c r="G56" s="325"/>
      <c r="H56" s="326" t="s">
        <v>515</v>
      </c>
      <c r="I56" s="327">
        <v>6428203</v>
      </c>
      <c r="J56" s="328">
        <v>20795</v>
      </c>
      <c r="K56" s="329">
        <v>-10.5</v>
      </c>
      <c r="L56" s="330">
        <v>21186</v>
      </c>
      <c r="M56" s="331">
        <v>1</v>
      </c>
      <c r="N56" s="332">
        <v>-11.5</v>
      </c>
    </row>
    <row r="57" spans="1:14">
      <c r="A57" s="248"/>
      <c r="B57" s="244"/>
      <c r="C57" s="244"/>
      <c r="D57" s="244"/>
      <c r="E57" s="244"/>
      <c r="F57" s="244"/>
      <c r="G57" s="310" t="s">
        <v>518</v>
      </c>
      <c r="H57" s="311"/>
      <c r="I57" s="319">
        <v>13761802</v>
      </c>
      <c r="J57" s="320">
        <v>44414</v>
      </c>
      <c r="K57" s="321">
        <v>49.1</v>
      </c>
      <c r="L57" s="322">
        <v>41235</v>
      </c>
      <c r="M57" s="323">
        <v>5.6</v>
      </c>
      <c r="N57" s="324">
        <v>43.5</v>
      </c>
    </row>
    <row r="58" spans="1:14">
      <c r="A58" s="248"/>
      <c r="B58" s="244"/>
      <c r="C58" s="244"/>
      <c r="D58" s="244"/>
      <c r="E58" s="244"/>
      <c r="F58" s="244"/>
      <c r="G58" s="325"/>
      <c r="H58" s="326" t="s">
        <v>515</v>
      </c>
      <c r="I58" s="327">
        <v>9337567</v>
      </c>
      <c r="J58" s="328">
        <v>30135</v>
      </c>
      <c r="K58" s="329">
        <v>44.9</v>
      </c>
      <c r="L58" s="330">
        <v>22086</v>
      </c>
      <c r="M58" s="331">
        <v>4.2</v>
      </c>
      <c r="N58" s="332">
        <v>40.700000000000003</v>
      </c>
    </row>
    <row r="59" spans="1:14">
      <c r="A59" s="248"/>
      <c r="B59" s="244"/>
      <c r="C59" s="244"/>
      <c r="D59" s="244"/>
      <c r="E59" s="244"/>
      <c r="F59" s="244"/>
      <c r="G59" s="310" t="s">
        <v>519</v>
      </c>
      <c r="H59" s="311"/>
      <c r="I59" s="319">
        <v>9886002</v>
      </c>
      <c r="J59" s="320">
        <v>31839</v>
      </c>
      <c r="K59" s="321">
        <v>-28.3</v>
      </c>
      <c r="L59" s="322">
        <v>41862</v>
      </c>
      <c r="M59" s="323">
        <v>1.5</v>
      </c>
      <c r="N59" s="324">
        <v>-29.8</v>
      </c>
    </row>
    <row r="60" spans="1:14">
      <c r="A60" s="248"/>
      <c r="B60" s="244"/>
      <c r="C60" s="244"/>
      <c r="D60" s="244"/>
      <c r="E60" s="244"/>
      <c r="F60" s="244"/>
      <c r="G60" s="325"/>
      <c r="H60" s="326" t="s">
        <v>515</v>
      </c>
      <c r="I60" s="333">
        <v>7021796</v>
      </c>
      <c r="J60" s="328">
        <v>22615</v>
      </c>
      <c r="K60" s="329">
        <v>-25</v>
      </c>
      <c r="L60" s="330">
        <v>23710</v>
      </c>
      <c r="M60" s="331">
        <v>7.4</v>
      </c>
      <c r="N60" s="332">
        <v>-32.4</v>
      </c>
    </row>
    <row r="61" spans="1:14">
      <c r="A61" s="248"/>
      <c r="B61" s="244"/>
      <c r="C61" s="244"/>
      <c r="D61" s="244"/>
      <c r="E61" s="244"/>
      <c r="F61" s="244"/>
      <c r="G61" s="310" t="s">
        <v>520</v>
      </c>
      <c r="H61" s="334"/>
      <c r="I61" s="335">
        <v>9878838</v>
      </c>
      <c r="J61" s="336">
        <v>32151</v>
      </c>
      <c r="K61" s="337">
        <v>2.1</v>
      </c>
      <c r="L61" s="338">
        <v>40131</v>
      </c>
      <c r="M61" s="339">
        <v>0</v>
      </c>
      <c r="N61" s="324">
        <v>2.1</v>
      </c>
    </row>
    <row r="62" spans="1:14">
      <c r="A62" s="248"/>
      <c r="B62" s="244"/>
      <c r="C62" s="244"/>
      <c r="D62" s="244"/>
      <c r="E62" s="244"/>
      <c r="F62" s="244"/>
      <c r="G62" s="325"/>
      <c r="H62" s="326" t="s">
        <v>515</v>
      </c>
      <c r="I62" s="327">
        <v>6858344</v>
      </c>
      <c r="J62" s="328">
        <v>22319</v>
      </c>
      <c r="K62" s="329">
        <v>5</v>
      </c>
      <c r="L62" s="330">
        <v>22516</v>
      </c>
      <c r="M62" s="331">
        <v>-1.1000000000000001</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4" sqref="B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7.08</v>
      </c>
      <c r="G47" s="12">
        <v>9.83</v>
      </c>
      <c r="H47" s="12">
        <v>9.4</v>
      </c>
      <c r="I47" s="12">
        <v>9.36</v>
      </c>
      <c r="J47" s="13">
        <v>9.16</v>
      </c>
    </row>
    <row r="48" spans="2:10" ht="57.75" customHeight="1">
      <c r="B48" s="14"/>
      <c r="C48" s="1141" t="s">
        <v>4</v>
      </c>
      <c r="D48" s="1141"/>
      <c r="E48" s="1142"/>
      <c r="F48" s="15">
        <v>5.91</v>
      </c>
      <c r="G48" s="16">
        <v>5.38</v>
      </c>
      <c r="H48" s="16">
        <v>4.13</v>
      </c>
      <c r="I48" s="16">
        <v>5.6</v>
      </c>
      <c r="J48" s="17">
        <v>4.66</v>
      </c>
    </row>
    <row r="49" spans="2:10" ht="57.75" customHeight="1" thickBot="1">
      <c r="B49" s="18"/>
      <c r="C49" s="1143" t="s">
        <v>5</v>
      </c>
      <c r="D49" s="1143"/>
      <c r="E49" s="1144"/>
      <c r="F49" s="19">
        <v>3.98</v>
      </c>
      <c r="G49" s="20">
        <v>2.56</v>
      </c>
      <c r="H49" s="20" t="s">
        <v>527</v>
      </c>
      <c r="I49" s="20">
        <v>1.72</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t="s">
        <v>484</v>
      </c>
      <c r="G34" s="33" t="s">
        <v>484</v>
      </c>
      <c r="H34" s="33">
        <v>12.9</v>
      </c>
      <c r="I34" s="33">
        <v>12.75</v>
      </c>
      <c r="J34" s="34">
        <v>13.06</v>
      </c>
      <c r="K34" s="22"/>
      <c r="L34" s="22"/>
      <c r="M34" s="22"/>
      <c r="N34" s="22"/>
      <c r="O34" s="22"/>
      <c r="P34" s="22"/>
    </row>
    <row r="35" spans="1:16" ht="39" customHeight="1">
      <c r="A35" s="22"/>
      <c r="B35" s="35"/>
      <c r="C35" s="1145" t="s">
        <v>530</v>
      </c>
      <c r="D35" s="1146"/>
      <c r="E35" s="1147"/>
      <c r="F35" s="36" t="s">
        <v>484</v>
      </c>
      <c r="G35" s="37" t="s">
        <v>484</v>
      </c>
      <c r="H35" s="37">
        <v>12.3</v>
      </c>
      <c r="I35" s="37">
        <v>12.21</v>
      </c>
      <c r="J35" s="38">
        <v>8.5399999999999991</v>
      </c>
      <c r="K35" s="22"/>
      <c r="L35" s="22"/>
      <c r="M35" s="22"/>
      <c r="N35" s="22"/>
      <c r="O35" s="22"/>
      <c r="P35" s="22"/>
    </row>
    <row r="36" spans="1:16" ht="39" customHeight="1">
      <c r="A36" s="22"/>
      <c r="B36" s="35"/>
      <c r="C36" s="1145" t="s">
        <v>531</v>
      </c>
      <c r="D36" s="1146"/>
      <c r="E36" s="1147"/>
      <c r="F36" s="36">
        <v>5.88</v>
      </c>
      <c r="G36" s="37">
        <v>5.4</v>
      </c>
      <c r="H36" s="37">
        <v>4.12</v>
      </c>
      <c r="I36" s="37">
        <v>5.59</v>
      </c>
      <c r="J36" s="38">
        <v>4.6500000000000004</v>
      </c>
      <c r="K36" s="22"/>
      <c r="L36" s="22"/>
      <c r="M36" s="22"/>
      <c r="N36" s="22"/>
      <c r="O36" s="22"/>
      <c r="P36" s="22"/>
    </row>
    <row r="37" spans="1:16" ht="39" customHeight="1">
      <c r="A37" s="22"/>
      <c r="B37" s="35"/>
      <c r="C37" s="1145" t="s">
        <v>532</v>
      </c>
      <c r="D37" s="1146"/>
      <c r="E37" s="1147"/>
      <c r="F37" s="36" t="s">
        <v>484</v>
      </c>
      <c r="G37" s="37" t="s">
        <v>484</v>
      </c>
      <c r="H37" s="37" t="s">
        <v>533</v>
      </c>
      <c r="I37" s="37" t="s">
        <v>534</v>
      </c>
      <c r="J37" s="38">
        <v>0.18</v>
      </c>
      <c r="K37" s="22"/>
      <c r="L37" s="22"/>
      <c r="M37" s="22"/>
      <c r="N37" s="22"/>
      <c r="O37" s="22"/>
      <c r="P37" s="22"/>
    </row>
    <row r="38" spans="1:16" ht="39" customHeight="1">
      <c r="A38" s="22"/>
      <c r="B38" s="35"/>
      <c r="C38" s="1145" t="s">
        <v>535</v>
      </c>
      <c r="D38" s="1146"/>
      <c r="E38" s="1147"/>
      <c r="F38" s="36" t="s">
        <v>484</v>
      </c>
      <c r="G38" s="37" t="s">
        <v>484</v>
      </c>
      <c r="H38" s="37">
        <v>0.12</v>
      </c>
      <c r="I38" s="37">
        <v>0.11</v>
      </c>
      <c r="J38" s="38">
        <v>0.14000000000000001</v>
      </c>
      <c r="K38" s="22"/>
      <c r="L38" s="22"/>
      <c r="M38" s="22"/>
      <c r="N38" s="22"/>
      <c r="O38" s="22"/>
      <c r="P38" s="22"/>
    </row>
    <row r="39" spans="1:16" ht="39" customHeight="1">
      <c r="A39" s="22"/>
      <c r="B39" s="35"/>
      <c r="C39" s="1145" t="s">
        <v>536</v>
      </c>
      <c r="D39" s="1146"/>
      <c r="E39" s="1147"/>
      <c r="F39" s="36" t="s">
        <v>484</v>
      </c>
      <c r="G39" s="37" t="s">
        <v>484</v>
      </c>
      <c r="H39" s="37">
        <v>0.16</v>
      </c>
      <c r="I39" s="37">
        <v>0.26</v>
      </c>
      <c r="J39" s="38">
        <v>0.13</v>
      </c>
      <c r="K39" s="22"/>
      <c r="L39" s="22"/>
      <c r="M39" s="22"/>
      <c r="N39" s="22"/>
      <c r="O39" s="22"/>
      <c r="P39" s="22"/>
    </row>
    <row r="40" spans="1:16" ht="39" customHeight="1">
      <c r="A40" s="22"/>
      <c r="B40" s="35"/>
      <c r="C40" s="1145" t="s">
        <v>537</v>
      </c>
      <c r="D40" s="1146"/>
      <c r="E40" s="1147"/>
      <c r="F40" s="36" t="s">
        <v>484</v>
      </c>
      <c r="G40" s="37" t="s">
        <v>484</v>
      </c>
      <c r="H40" s="37">
        <v>0</v>
      </c>
      <c r="I40" s="37">
        <v>0.02</v>
      </c>
      <c r="J40" s="38">
        <v>0.01</v>
      </c>
      <c r="K40" s="22"/>
      <c r="L40" s="22"/>
      <c r="M40" s="22"/>
      <c r="N40" s="22"/>
      <c r="O40" s="22"/>
      <c r="P40" s="22"/>
    </row>
    <row r="41" spans="1:16" ht="39" customHeight="1">
      <c r="A41" s="22"/>
      <c r="B41" s="35"/>
      <c r="C41" s="1145" t="s">
        <v>538</v>
      </c>
      <c r="D41" s="1146"/>
      <c r="E41" s="1147"/>
      <c r="F41" s="36" t="s">
        <v>484</v>
      </c>
      <c r="G41" s="37" t="s">
        <v>484</v>
      </c>
      <c r="H41" s="37">
        <v>0</v>
      </c>
      <c r="I41" s="37">
        <v>0</v>
      </c>
      <c r="J41" s="38">
        <v>0</v>
      </c>
      <c r="K41" s="22"/>
      <c r="L41" s="22"/>
      <c r="M41" s="22"/>
      <c r="N41" s="22"/>
      <c r="O41" s="22"/>
      <c r="P41" s="22"/>
    </row>
    <row r="42" spans="1:16" ht="39" customHeight="1">
      <c r="A42" s="22"/>
      <c r="B42" s="39"/>
      <c r="C42" s="1145" t="s">
        <v>539</v>
      </c>
      <c r="D42" s="1146"/>
      <c r="E42" s="1147"/>
      <c r="F42" s="36" t="s">
        <v>540</v>
      </c>
      <c r="G42" s="37" t="s">
        <v>541</v>
      </c>
      <c r="H42" s="37" t="s">
        <v>484</v>
      </c>
      <c r="I42" s="37" t="s">
        <v>484</v>
      </c>
      <c r="J42" s="38" t="s">
        <v>484</v>
      </c>
      <c r="K42" s="22"/>
      <c r="L42" s="22"/>
      <c r="M42" s="22"/>
      <c r="N42" s="22"/>
      <c r="O42" s="22"/>
      <c r="P42" s="22"/>
    </row>
    <row r="43" spans="1:16" ht="39" customHeight="1" thickBot="1">
      <c r="A43" s="22"/>
      <c r="B43" s="40"/>
      <c r="C43" s="1148" t="s">
        <v>542</v>
      </c>
      <c r="D43" s="1149"/>
      <c r="E43" s="1150"/>
      <c r="F43" s="41">
        <v>24.91</v>
      </c>
      <c r="G43" s="42">
        <v>22.54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9463</v>
      </c>
      <c r="L45" s="60">
        <v>9598</v>
      </c>
      <c r="M45" s="60">
        <v>10151</v>
      </c>
      <c r="N45" s="60">
        <v>9871</v>
      </c>
      <c r="O45" s="61">
        <v>9573</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3537</v>
      </c>
      <c r="L48" s="64">
        <v>3443</v>
      </c>
      <c r="M48" s="64">
        <v>3439</v>
      </c>
      <c r="N48" s="64">
        <v>3517</v>
      </c>
      <c r="O48" s="65">
        <v>3581</v>
      </c>
      <c r="P48" s="48"/>
      <c r="Q48" s="48"/>
      <c r="R48" s="48"/>
      <c r="S48" s="48"/>
      <c r="T48" s="48"/>
      <c r="U48" s="48"/>
    </row>
    <row r="49" spans="1:21" ht="30.75" customHeight="1">
      <c r="A49" s="48"/>
      <c r="B49" s="1163"/>
      <c r="C49" s="1164"/>
      <c r="D49" s="62"/>
      <c r="E49" s="1155" t="s">
        <v>16</v>
      </c>
      <c r="F49" s="1155"/>
      <c r="G49" s="1155"/>
      <c r="H49" s="1155"/>
      <c r="I49" s="1155"/>
      <c r="J49" s="1156"/>
      <c r="K49" s="63">
        <v>5</v>
      </c>
      <c r="L49" s="64">
        <v>4</v>
      </c>
      <c r="M49" s="64">
        <v>5</v>
      </c>
      <c r="N49" s="64">
        <v>5</v>
      </c>
      <c r="O49" s="65">
        <v>5</v>
      </c>
      <c r="P49" s="48"/>
      <c r="Q49" s="48"/>
      <c r="R49" s="48"/>
      <c r="S49" s="48"/>
      <c r="T49" s="48"/>
      <c r="U49" s="48"/>
    </row>
    <row r="50" spans="1:21" ht="30.75" customHeight="1">
      <c r="A50" s="48"/>
      <c r="B50" s="1163"/>
      <c r="C50" s="1164"/>
      <c r="D50" s="62"/>
      <c r="E50" s="1155" t="s">
        <v>17</v>
      </c>
      <c r="F50" s="1155"/>
      <c r="G50" s="1155"/>
      <c r="H50" s="1155"/>
      <c r="I50" s="1155"/>
      <c r="J50" s="1156"/>
      <c r="K50" s="63">
        <v>241</v>
      </c>
      <c r="L50" s="64">
        <v>68</v>
      </c>
      <c r="M50" s="64">
        <v>68</v>
      </c>
      <c r="N50" s="64">
        <v>68</v>
      </c>
      <c r="O50" s="65">
        <v>68</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9596</v>
      </c>
      <c r="L52" s="64">
        <v>9502</v>
      </c>
      <c r="M52" s="64">
        <v>9468</v>
      </c>
      <c r="N52" s="64">
        <v>9784</v>
      </c>
      <c r="O52" s="65">
        <v>10062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3650</v>
      </c>
      <c r="L53" s="69">
        <v>3611</v>
      </c>
      <c r="M53" s="69">
        <v>4195</v>
      </c>
      <c r="N53" s="69">
        <v>3677</v>
      </c>
      <c r="O53" s="70">
        <v>3165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84031</v>
      </c>
      <c r="J41" s="83">
        <v>81762</v>
      </c>
      <c r="K41" s="83">
        <v>80058</v>
      </c>
      <c r="L41" s="83">
        <v>80293</v>
      </c>
      <c r="M41" s="84">
        <v>79224</v>
      </c>
    </row>
    <row r="42" spans="2:13" ht="27.75" customHeight="1">
      <c r="B42" s="1171"/>
      <c r="C42" s="1172"/>
      <c r="D42" s="85"/>
      <c r="E42" s="1177" t="s">
        <v>26</v>
      </c>
      <c r="F42" s="1177"/>
      <c r="G42" s="1177"/>
      <c r="H42" s="1178"/>
      <c r="I42" s="86">
        <v>1232</v>
      </c>
      <c r="J42" s="87">
        <v>796</v>
      </c>
      <c r="K42" s="87">
        <v>761</v>
      </c>
      <c r="L42" s="87">
        <v>725</v>
      </c>
      <c r="M42" s="88">
        <v>688</v>
      </c>
    </row>
    <row r="43" spans="2:13" ht="27.75" customHeight="1">
      <c r="B43" s="1171"/>
      <c r="C43" s="1172"/>
      <c r="D43" s="85"/>
      <c r="E43" s="1177" t="s">
        <v>27</v>
      </c>
      <c r="F43" s="1177"/>
      <c r="G43" s="1177"/>
      <c r="H43" s="1178"/>
      <c r="I43" s="86">
        <v>53986</v>
      </c>
      <c r="J43" s="87">
        <v>50597</v>
      </c>
      <c r="K43" s="87">
        <v>48450</v>
      </c>
      <c r="L43" s="87">
        <v>47007</v>
      </c>
      <c r="M43" s="88">
        <v>46012</v>
      </c>
    </row>
    <row r="44" spans="2:13" ht="27.75" customHeight="1">
      <c r="B44" s="1171"/>
      <c r="C44" s="1172"/>
      <c r="D44" s="85"/>
      <c r="E44" s="1177" t="s">
        <v>28</v>
      </c>
      <c r="F44" s="1177"/>
      <c r="G44" s="1177"/>
      <c r="H44" s="1178"/>
      <c r="I44" s="86">
        <v>46</v>
      </c>
      <c r="J44" s="87">
        <v>42</v>
      </c>
      <c r="K44" s="87">
        <v>37</v>
      </c>
      <c r="L44" s="87">
        <v>33</v>
      </c>
      <c r="M44" s="88">
        <v>29</v>
      </c>
    </row>
    <row r="45" spans="2:13" ht="27.75" customHeight="1">
      <c r="B45" s="1171"/>
      <c r="C45" s="1172"/>
      <c r="D45" s="85"/>
      <c r="E45" s="1177" t="s">
        <v>29</v>
      </c>
      <c r="F45" s="1177"/>
      <c r="G45" s="1177"/>
      <c r="H45" s="1178"/>
      <c r="I45" s="86">
        <v>14474</v>
      </c>
      <c r="J45" s="87">
        <v>13459</v>
      </c>
      <c r="K45" s="87">
        <v>12843</v>
      </c>
      <c r="L45" s="87">
        <v>12715</v>
      </c>
      <c r="M45" s="88">
        <v>11189</v>
      </c>
    </row>
    <row r="46" spans="2:13" ht="27.75" customHeight="1">
      <c r="B46" s="1171"/>
      <c r="C46" s="1172"/>
      <c r="D46" s="85"/>
      <c r="E46" s="1177" t="s">
        <v>30</v>
      </c>
      <c r="F46" s="1177"/>
      <c r="G46" s="1177"/>
      <c r="H46" s="1178"/>
      <c r="I46" s="86">
        <v>21097</v>
      </c>
      <c r="J46" s="87">
        <v>18821</v>
      </c>
      <c r="K46" s="87">
        <v>17448</v>
      </c>
      <c r="L46" s="87">
        <v>15796</v>
      </c>
      <c r="M46" s="88">
        <v>13610</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7241</v>
      </c>
      <c r="J49" s="87">
        <v>9106</v>
      </c>
      <c r="K49" s="87">
        <v>9064</v>
      </c>
      <c r="L49" s="87">
        <v>9244</v>
      </c>
      <c r="M49" s="88">
        <v>9170</v>
      </c>
    </row>
    <row r="50" spans="2:13" ht="27.75" customHeight="1">
      <c r="B50" s="1171"/>
      <c r="C50" s="1172"/>
      <c r="D50" s="85"/>
      <c r="E50" s="1177" t="s">
        <v>35</v>
      </c>
      <c r="F50" s="1177"/>
      <c r="G50" s="1177"/>
      <c r="H50" s="1178"/>
      <c r="I50" s="86">
        <v>39956</v>
      </c>
      <c r="J50" s="87">
        <v>39073</v>
      </c>
      <c r="K50" s="87">
        <v>37083</v>
      </c>
      <c r="L50" s="87">
        <v>35552</v>
      </c>
      <c r="M50" s="88">
        <v>34862</v>
      </c>
    </row>
    <row r="51" spans="2:13" ht="27.75" customHeight="1">
      <c r="B51" s="1173"/>
      <c r="C51" s="1174"/>
      <c r="D51" s="85"/>
      <c r="E51" s="1177" t="s">
        <v>36</v>
      </c>
      <c r="F51" s="1177"/>
      <c r="G51" s="1177"/>
      <c r="H51" s="1178"/>
      <c r="I51" s="86">
        <v>76598</v>
      </c>
      <c r="J51" s="87">
        <v>75388</v>
      </c>
      <c r="K51" s="87">
        <v>74730</v>
      </c>
      <c r="L51" s="87">
        <v>73895</v>
      </c>
      <c r="M51" s="88">
        <v>72324</v>
      </c>
    </row>
    <row r="52" spans="2:13" ht="27.75" customHeight="1" thickBot="1">
      <c r="B52" s="1181" t="s">
        <v>37</v>
      </c>
      <c r="C52" s="1182"/>
      <c r="D52" s="90"/>
      <c r="E52" s="1183" t="s">
        <v>38</v>
      </c>
      <c r="F52" s="1183"/>
      <c r="G52" s="1183"/>
      <c r="H52" s="1184"/>
      <c r="I52" s="91">
        <v>51071</v>
      </c>
      <c r="J52" s="92">
        <v>41908</v>
      </c>
      <c r="K52" s="92">
        <v>38720</v>
      </c>
      <c r="L52" s="92">
        <v>37879</v>
      </c>
      <c r="M52" s="93">
        <v>34396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26233</v>
      </c>
      <c r="E3" s="116"/>
      <c r="F3" s="117">
        <v>41739</v>
      </c>
      <c r="G3" s="118"/>
      <c r="H3" s="119"/>
    </row>
    <row r="4" spans="1:8">
      <c r="A4" s="120"/>
      <c r="B4" s="121"/>
      <c r="C4" s="122"/>
      <c r="D4" s="123">
        <v>14817</v>
      </c>
      <c r="E4" s="124"/>
      <c r="F4" s="125">
        <v>24625</v>
      </c>
      <c r="G4" s="126"/>
      <c r="H4" s="127"/>
    </row>
    <row r="5" spans="1:8">
      <c r="A5" s="108" t="s">
        <v>516</v>
      </c>
      <c r="B5" s="113"/>
      <c r="C5" s="114"/>
      <c r="D5" s="115">
        <v>28487</v>
      </c>
      <c r="E5" s="116"/>
      <c r="F5" s="117">
        <v>36765</v>
      </c>
      <c r="G5" s="118"/>
      <c r="H5" s="119"/>
    </row>
    <row r="6" spans="1:8">
      <c r="A6" s="120"/>
      <c r="B6" s="121"/>
      <c r="C6" s="122"/>
      <c r="D6" s="123">
        <v>23234</v>
      </c>
      <c r="E6" s="124"/>
      <c r="F6" s="125">
        <v>20975</v>
      </c>
      <c r="G6" s="126"/>
      <c r="H6" s="127"/>
    </row>
    <row r="7" spans="1:8">
      <c r="A7" s="108" t="s">
        <v>517</v>
      </c>
      <c r="B7" s="113"/>
      <c r="C7" s="114"/>
      <c r="D7" s="115">
        <v>29784</v>
      </c>
      <c r="E7" s="116"/>
      <c r="F7" s="117">
        <v>39052</v>
      </c>
      <c r="G7" s="118"/>
      <c r="H7" s="119"/>
    </row>
    <row r="8" spans="1:8">
      <c r="A8" s="120"/>
      <c r="B8" s="121"/>
      <c r="C8" s="122"/>
      <c r="D8" s="123">
        <v>20795</v>
      </c>
      <c r="E8" s="124"/>
      <c r="F8" s="125">
        <v>21186</v>
      </c>
      <c r="G8" s="126"/>
      <c r="H8" s="127"/>
    </row>
    <row r="9" spans="1:8">
      <c r="A9" s="108" t="s">
        <v>518</v>
      </c>
      <c r="B9" s="113"/>
      <c r="C9" s="114"/>
      <c r="D9" s="115">
        <v>44414</v>
      </c>
      <c r="E9" s="116"/>
      <c r="F9" s="117">
        <v>41235</v>
      </c>
      <c r="G9" s="118"/>
      <c r="H9" s="119"/>
    </row>
    <row r="10" spans="1:8">
      <c r="A10" s="120"/>
      <c r="B10" s="121"/>
      <c r="C10" s="122"/>
      <c r="D10" s="123">
        <v>30135</v>
      </c>
      <c r="E10" s="124"/>
      <c r="F10" s="125">
        <v>22086</v>
      </c>
      <c r="G10" s="126"/>
      <c r="H10" s="127"/>
    </row>
    <row r="11" spans="1:8">
      <c r="A11" s="108" t="s">
        <v>519</v>
      </c>
      <c r="B11" s="113"/>
      <c r="C11" s="114"/>
      <c r="D11" s="115">
        <v>31839</v>
      </c>
      <c r="E11" s="116"/>
      <c r="F11" s="117">
        <v>41862</v>
      </c>
      <c r="G11" s="118"/>
      <c r="H11" s="119"/>
    </row>
    <row r="12" spans="1:8">
      <c r="A12" s="120"/>
      <c r="B12" s="121"/>
      <c r="C12" s="128"/>
      <c r="D12" s="123">
        <v>22615</v>
      </c>
      <c r="E12" s="124"/>
      <c r="F12" s="125">
        <v>23710</v>
      </c>
      <c r="G12" s="126"/>
      <c r="H12" s="127"/>
    </row>
    <row r="13" spans="1:8">
      <c r="A13" s="108"/>
      <c r="B13" s="113"/>
      <c r="C13" s="129"/>
      <c r="D13" s="130">
        <v>32151</v>
      </c>
      <c r="E13" s="131"/>
      <c r="F13" s="132">
        <v>40131</v>
      </c>
      <c r="G13" s="133"/>
      <c r="H13" s="119"/>
    </row>
    <row r="14" spans="1:8">
      <c r="A14" s="120"/>
      <c r="B14" s="121"/>
      <c r="C14" s="122"/>
      <c r="D14" s="123">
        <v>22319</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5.91</v>
      </c>
      <c r="C19" s="134">
        <f>ROUND(VALUE(SUBSTITUTE(実質収支比率等に係る経年分析!G$48,"▲","-")),2)</f>
        <v>5.38</v>
      </c>
      <c r="D19" s="134">
        <f>ROUND(VALUE(SUBSTITUTE(実質収支比率等に係る経年分析!H$48,"▲","-")),2)</f>
        <v>4.13</v>
      </c>
      <c r="E19" s="134">
        <f>ROUND(VALUE(SUBSTITUTE(実質収支比率等に係る経年分析!I$48,"▲","-")),2)</f>
        <v>5.6</v>
      </c>
      <c r="F19" s="134">
        <f>ROUND(VALUE(SUBSTITUTE(実質収支比率等に係る経年分析!J$48,"▲","-")),2)</f>
        <v>4.66</v>
      </c>
    </row>
    <row r="20" spans="1:11">
      <c r="A20" s="134" t="s">
        <v>43</v>
      </c>
      <c r="B20" s="134">
        <f>ROUND(VALUE(SUBSTITUTE(実質収支比率等に係る経年分析!F$47,"▲","-")),2)</f>
        <v>7.08</v>
      </c>
      <c r="C20" s="134">
        <f>ROUND(VALUE(SUBSTITUTE(実質収支比率等に係る経年分析!G$47,"▲","-")),2)</f>
        <v>9.83</v>
      </c>
      <c r="D20" s="134">
        <f>ROUND(VALUE(SUBSTITUTE(実質収支比率等に係る経年分析!H$47,"▲","-")),2)</f>
        <v>9.4</v>
      </c>
      <c r="E20" s="134">
        <f>ROUND(VALUE(SUBSTITUTE(実質収支比率等に係る経年分析!I$47,"▲","-")),2)</f>
        <v>9.36</v>
      </c>
      <c r="F20" s="134">
        <f>ROUND(VALUE(SUBSTITUTE(実質収支比率等に係る経年分析!J$47,"▲","-")),2)</f>
        <v>9.16</v>
      </c>
    </row>
    <row r="21" spans="1:11">
      <c r="A21" s="134" t="s">
        <v>44</v>
      </c>
      <c r="B21" s="134">
        <f>IF(ISNUMBER(VALUE(SUBSTITUTE(実質収支比率等に係る経年分析!F$49,"▲","-"))),ROUND(VALUE(SUBSTITUTE(実質収支比率等に係る経年分析!F$49,"▲","-")),2),NA())</f>
        <v>3.98</v>
      </c>
      <c r="C21" s="134">
        <f>IF(ISNUMBER(VALUE(SUBSTITUTE(実質収支比率等に係る経年分析!G$49,"▲","-"))),ROUND(VALUE(SUBSTITUTE(実質収支比率等に係る経年分析!G$49,"▲","-")),2),NA())</f>
        <v>2.56</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1.72</v>
      </c>
      <c r="F21" s="134">
        <f>IF(ISNUMBER(VALUE(SUBSTITUTE(実質収支比率等に係る経年分析!J$49,"▲","-"))),ROUND(VALUE(SUBSTITUTE(実質収支比率等に係る経年分析!J$49,"▲","-")),2),NA())</f>
        <v>-1.1499999999999999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24.91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22.54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2.44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2.41</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春日井市公共用地先行取得事業特別会計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春日井市介護サービス事業特別会計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春日井市介護保険事業特別会計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春日井市後期高齢者医療事業特別会計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春日井市国民健康保険事業特別会計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f>IF(ROUND(VALUE(SUBSTITUTE(連結実質赤字比率に係る赤字・黒字の構成分析!H$37,"▲", "-")), 2) &lt; 0, ABS(ROUND(VALUE(SUBSTITUTE(連結実質赤字比率に係る赤字・黒字の構成分析!H$37,"▲", "-")), 2)), NA())</f>
        <v>3.08</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1.18</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4.6500000000000004</v>
      </c>
    </row>
    <row r="35" spans="1:16">
      <c r="A35" s="135" t="str">
        <f>IF(連結実質赤字比率に係る赤字・黒字の構成分析!C$35="",NA(),連結実質赤字比率に係る赤字・黒字の構成分析!C$35)</f>
        <v>春日井市水道事業会計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8.5399999999999991</v>
      </c>
    </row>
    <row r="36" spans="1:16">
      <c r="A36" s="135" t="str">
        <f>IF(連結実質赤字比率に係る赤字・黒字の構成分析!C$34="",NA(),連結実質赤字比率に係る赤字・黒字の構成分析!C$34)</f>
        <v>春日井市春日井市民病院事業会計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9596</v>
      </c>
      <c r="E42" s="136"/>
      <c r="F42" s="136"/>
      <c r="G42" s="136">
        <f>'実質公債費比率（分子）の構造'!L$52</f>
        <v>9502</v>
      </c>
      <c r="H42" s="136"/>
      <c r="I42" s="136"/>
      <c r="J42" s="136">
        <f>'実質公債費比率（分子）の構造'!M$52</f>
        <v>9468</v>
      </c>
      <c r="K42" s="136"/>
      <c r="L42" s="136"/>
      <c r="M42" s="136">
        <f>'実質公債費比率（分子）の構造'!N$52</f>
        <v>9784</v>
      </c>
      <c r="N42" s="136"/>
      <c r="O42" s="136"/>
      <c r="P42" s="136">
        <f>'実質公債費比率（分子）の構造'!O$52</f>
        <v>10062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241</v>
      </c>
      <c r="C44" s="136"/>
      <c r="D44" s="136"/>
      <c r="E44" s="136">
        <f>'実質公債費比率（分子）の構造'!L$50</f>
        <v>68</v>
      </c>
      <c r="F44" s="136"/>
      <c r="G44" s="136"/>
      <c r="H44" s="136">
        <f>'実質公債費比率（分子）の構造'!M$50</f>
        <v>68</v>
      </c>
      <c r="I44" s="136"/>
      <c r="J44" s="136"/>
      <c r="K44" s="136">
        <f>'実質公債費比率（分子）の構造'!N$50</f>
        <v>68</v>
      </c>
      <c r="L44" s="136"/>
      <c r="M44" s="136"/>
      <c r="N44" s="136">
        <f>'実質公債費比率（分子）の構造'!O$50</f>
        <v>68</v>
      </c>
      <c r="O44" s="136"/>
      <c r="P44" s="136"/>
    </row>
    <row r="45" spans="1:16">
      <c r="A45" s="136" t="s">
        <v>54</v>
      </c>
      <c r="B45" s="136">
        <f>'実質公債費比率（分子）の構造'!K$49</f>
        <v>5</v>
      </c>
      <c r="C45" s="136"/>
      <c r="D45" s="136"/>
      <c r="E45" s="136">
        <f>'実質公債費比率（分子）の構造'!L$49</f>
        <v>4</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3537</v>
      </c>
      <c r="C46" s="136"/>
      <c r="D46" s="136"/>
      <c r="E46" s="136">
        <f>'実質公債費比率（分子）の構造'!L$48</f>
        <v>3443</v>
      </c>
      <c r="F46" s="136"/>
      <c r="G46" s="136"/>
      <c r="H46" s="136">
        <f>'実質公債費比率（分子）の構造'!M$48</f>
        <v>3439</v>
      </c>
      <c r="I46" s="136"/>
      <c r="J46" s="136"/>
      <c r="K46" s="136">
        <f>'実質公債費比率（分子）の構造'!N$48</f>
        <v>3517</v>
      </c>
      <c r="L46" s="136"/>
      <c r="M46" s="136"/>
      <c r="N46" s="136">
        <f>'実質公債費比率（分子）の構造'!O$48</f>
        <v>3581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9463</v>
      </c>
      <c r="C49" s="136"/>
      <c r="D49" s="136"/>
      <c r="E49" s="136">
        <f>'実質公債費比率（分子）の構造'!L$45</f>
        <v>9598</v>
      </c>
      <c r="F49" s="136"/>
      <c r="G49" s="136"/>
      <c r="H49" s="136">
        <f>'実質公債費比率（分子）の構造'!M$45</f>
        <v>10151</v>
      </c>
      <c r="I49" s="136"/>
      <c r="J49" s="136"/>
      <c r="K49" s="136">
        <f>'実質公債費比率（分子）の構造'!N$45</f>
        <v>9871</v>
      </c>
      <c r="L49" s="136"/>
      <c r="M49" s="136"/>
      <c r="N49" s="136">
        <f>'実質公債費比率（分子）の構造'!O$45</f>
        <v>9573</v>
      </c>
      <c r="O49" s="136"/>
      <c r="P49" s="136"/>
    </row>
    <row r="50" spans="1:16">
      <c r="A50" s="136" t="s">
        <v>59</v>
      </c>
      <c r="B50" s="136" t="e">
        <f>NA()</f>
        <v>#N/A</v>
      </c>
      <c r="C50" s="136">
        <f>IF(ISNUMBER('実質公債費比率（分子）の構造'!K$53),'実質公債費比率（分子）の構造'!K$53,NA())</f>
        <v>3650</v>
      </c>
      <c r="D50" s="136" t="e">
        <f>NA()</f>
        <v>#N/A</v>
      </c>
      <c r="E50" s="136" t="e">
        <f>NA()</f>
        <v>#N/A</v>
      </c>
      <c r="F50" s="136">
        <f>IF(ISNUMBER('実質公債費比率（分子）の構造'!L$53),'実質公債費比率（分子）の構造'!L$53,NA())</f>
        <v>3611</v>
      </c>
      <c r="G50" s="136" t="e">
        <f>NA()</f>
        <v>#N/A</v>
      </c>
      <c r="H50" s="136" t="e">
        <f>NA()</f>
        <v>#N/A</v>
      </c>
      <c r="I50" s="136">
        <f>IF(ISNUMBER('実質公債費比率（分子）の構造'!M$53),'実質公債費比率（分子）の構造'!M$53,NA())</f>
        <v>4195</v>
      </c>
      <c r="J50" s="136" t="e">
        <f>NA()</f>
        <v>#N/A</v>
      </c>
      <c r="K50" s="136" t="e">
        <f>NA()</f>
        <v>#N/A</v>
      </c>
      <c r="L50" s="136">
        <f>IF(ISNUMBER('実質公債費比率（分子）の構造'!N$53),'実質公債費比率（分子）の構造'!N$53,NA())</f>
        <v>3677</v>
      </c>
      <c r="M50" s="136" t="e">
        <f>NA()</f>
        <v>#N/A</v>
      </c>
      <c r="N50" s="136" t="e">
        <f>NA()</f>
        <v>#N/A</v>
      </c>
      <c r="O50" s="136">
        <f>IF(ISNUMBER('実質公債費比率（分子）の構造'!O$53),'実質公債費比率（分子）の構造'!O$53,NA())</f>
        <v>3165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76598</v>
      </c>
      <c r="E56" s="135"/>
      <c r="F56" s="135"/>
      <c r="G56" s="135">
        <f>'将来負担比率（分子）の構造'!J$51</f>
        <v>75388</v>
      </c>
      <c r="H56" s="135"/>
      <c r="I56" s="135"/>
      <c r="J56" s="135">
        <f>'将来負担比率（分子）の構造'!K$51</f>
        <v>74730</v>
      </c>
      <c r="K56" s="135"/>
      <c r="L56" s="135"/>
      <c r="M56" s="135">
        <f>'将来負担比率（分子）の構造'!L$51</f>
        <v>73895</v>
      </c>
      <c r="N56" s="135"/>
      <c r="O56" s="135"/>
      <c r="P56" s="135">
        <f>'将来負担比率（分子）の構造'!M$51</f>
        <v>72324</v>
      </c>
    </row>
    <row r="57" spans="1:16">
      <c r="A57" s="135" t="s">
        <v>35</v>
      </c>
      <c r="B57" s="135"/>
      <c r="C57" s="135"/>
      <c r="D57" s="135">
        <f>'将来負担比率（分子）の構造'!I$50</f>
        <v>39956</v>
      </c>
      <c r="E57" s="135"/>
      <c r="F57" s="135"/>
      <c r="G57" s="135">
        <f>'将来負担比率（分子）の構造'!J$50</f>
        <v>39073</v>
      </c>
      <c r="H57" s="135"/>
      <c r="I57" s="135"/>
      <c r="J57" s="135">
        <f>'将来負担比率（分子）の構造'!K$50</f>
        <v>37083</v>
      </c>
      <c r="K57" s="135"/>
      <c r="L57" s="135"/>
      <c r="M57" s="135">
        <f>'将来負担比率（分子）の構造'!L$50</f>
        <v>35552</v>
      </c>
      <c r="N57" s="135"/>
      <c r="O57" s="135"/>
      <c r="P57" s="135">
        <f>'将来負担比率（分子）の構造'!M$50</f>
        <v>34862</v>
      </c>
    </row>
    <row r="58" spans="1:16">
      <c r="A58" s="135" t="s">
        <v>34</v>
      </c>
      <c r="B58" s="135"/>
      <c r="C58" s="135"/>
      <c r="D58" s="135">
        <f>'将来負担比率（分子）の構造'!I$49</f>
        <v>7241</v>
      </c>
      <c r="E58" s="135"/>
      <c r="F58" s="135"/>
      <c r="G58" s="135">
        <f>'将来負担比率（分子）の構造'!J$49</f>
        <v>9106</v>
      </c>
      <c r="H58" s="135"/>
      <c r="I58" s="135"/>
      <c r="J58" s="135">
        <f>'将来負担比率（分子）の構造'!K$49</f>
        <v>9064</v>
      </c>
      <c r="K58" s="135"/>
      <c r="L58" s="135"/>
      <c r="M58" s="135">
        <f>'将来負担比率（分子）の構造'!L$49</f>
        <v>9244</v>
      </c>
      <c r="N58" s="135"/>
      <c r="O58" s="135"/>
      <c r="P58" s="135">
        <f>'将来負担比率（分子）の構造'!M$49</f>
        <v>9170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21097</v>
      </c>
      <c r="C61" s="135"/>
      <c r="D61" s="135"/>
      <c r="E61" s="135">
        <f>'将来負担比率（分子）の構造'!J$46</f>
        <v>18821</v>
      </c>
      <c r="F61" s="135"/>
      <c r="G61" s="135"/>
      <c r="H61" s="135">
        <f>'将来負担比率（分子）の構造'!K$46</f>
        <v>17448</v>
      </c>
      <c r="I61" s="135"/>
      <c r="J61" s="135"/>
      <c r="K61" s="135">
        <f>'将来負担比率（分子）の構造'!L$46</f>
        <v>15796</v>
      </c>
      <c r="L61" s="135"/>
      <c r="M61" s="135"/>
      <c r="N61" s="135">
        <f>'将来負担比率（分子）の構造'!M$46</f>
        <v>13610</v>
      </c>
      <c r="O61" s="135"/>
      <c r="P61" s="135"/>
    </row>
    <row r="62" spans="1:16">
      <c r="A62" s="135" t="s">
        <v>29</v>
      </c>
      <c r="B62" s="135">
        <f>'将来負担比率（分子）の構造'!I$45</f>
        <v>14474</v>
      </c>
      <c r="C62" s="135"/>
      <c r="D62" s="135"/>
      <c r="E62" s="135">
        <f>'将来負担比率（分子）の構造'!J$45</f>
        <v>13459</v>
      </c>
      <c r="F62" s="135"/>
      <c r="G62" s="135"/>
      <c r="H62" s="135">
        <f>'将来負担比率（分子）の構造'!K$45</f>
        <v>12843</v>
      </c>
      <c r="I62" s="135"/>
      <c r="J62" s="135"/>
      <c r="K62" s="135">
        <f>'将来負担比率（分子）の構造'!L$45</f>
        <v>12715</v>
      </c>
      <c r="L62" s="135"/>
      <c r="M62" s="135"/>
      <c r="N62" s="135">
        <f>'将来負担比率（分子）の構造'!M$45</f>
        <v>11189</v>
      </c>
      <c r="O62" s="135"/>
      <c r="P62" s="135"/>
    </row>
    <row r="63" spans="1:16">
      <c r="A63" s="135" t="s">
        <v>28</v>
      </c>
      <c r="B63" s="135">
        <f>'将来負担比率（分子）の構造'!I$44</f>
        <v>46</v>
      </c>
      <c r="C63" s="135"/>
      <c r="D63" s="135"/>
      <c r="E63" s="135">
        <f>'将来負担比率（分子）の構造'!J$44</f>
        <v>42</v>
      </c>
      <c r="F63" s="135"/>
      <c r="G63" s="135"/>
      <c r="H63" s="135">
        <f>'将来負担比率（分子）の構造'!K$44</f>
        <v>37</v>
      </c>
      <c r="I63" s="135"/>
      <c r="J63" s="135"/>
      <c r="K63" s="135">
        <f>'将来負担比率（分子）の構造'!L$44</f>
        <v>33</v>
      </c>
      <c r="L63" s="135"/>
      <c r="M63" s="135"/>
      <c r="N63" s="135">
        <f>'将来負担比率（分子）の構造'!M$44</f>
        <v>29</v>
      </c>
      <c r="O63" s="135"/>
      <c r="P63" s="135"/>
    </row>
    <row r="64" spans="1:16">
      <c r="A64" s="135" t="s">
        <v>27</v>
      </c>
      <c r="B64" s="135">
        <f>'将来負担比率（分子）の構造'!I$43</f>
        <v>53986</v>
      </c>
      <c r="C64" s="135"/>
      <c r="D64" s="135"/>
      <c r="E64" s="135">
        <f>'将来負担比率（分子）の構造'!J$43</f>
        <v>50597</v>
      </c>
      <c r="F64" s="135"/>
      <c r="G64" s="135"/>
      <c r="H64" s="135">
        <f>'将来負担比率（分子）の構造'!K$43</f>
        <v>48450</v>
      </c>
      <c r="I64" s="135"/>
      <c r="J64" s="135"/>
      <c r="K64" s="135">
        <f>'将来負担比率（分子）の構造'!L$43</f>
        <v>47007</v>
      </c>
      <c r="L64" s="135"/>
      <c r="M64" s="135"/>
      <c r="N64" s="135">
        <f>'将来負担比率（分子）の構造'!M$43</f>
        <v>46012</v>
      </c>
      <c r="O64" s="135"/>
      <c r="P64" s="135"/>
    </row>
    <row r="65" spans="1:16">
      <c r="A65" s="135" t="s">
        <v>26</v>
      </c>
      <c r="B65" s="135">
        <f>'将来負担比率（分子）の構造'!I$42</f>
        <v>1232</v>
      </c>
      <c r="C65" s="135"/>
      <c r="D65" s="135"/>
      <c r="E65" s="135">
        <f>'将来負担比率（分子）の構造'!J$42</f>
        <v>796</v>
      </c>
      <c r="F65" s="135"/>
      <c r="G65" s="135"/>
      <c r="H65" s="135">
        <f>'将来負担比率（分子）の構造'!K$42</f>
        <v>761</v>
      </c>
      <c r="I65" s="135"/>
      <c r="J65" s="135"/>
      <c r="K65" s="135">
        <f>'将来負担比率（分子）の構造'!L$42</f>
        <v>725</v>
      </c>
      <c r="L65" s="135"/>
      <c r="M65" s="135"/>
      <c r="N65" s="135">
        <f>'将来負担比率（分子）の構造'!M$42</f>
        <v>688</v>
      </c>
      <c r="O65" s="135"/>
      <c r="P65" s="135"/>
    </row>
    <row r="66" spans="1:16">
      <c r="A66" s="135" t="s">
        <v>25</v>
      </c>
      <c r="B66" s="135">
        <f>'将来負担比率（分子）の構造'!I$41</f>
        <v>84031</v>
      </c>
      <c r="C66" s="135"/>
      <c r="D66" s="135"/>
      <c r="E66" s="135">
        <f>'将来負担比率（分子）の構造'!J$41</f>
        <v>81762</v>
      </c>
      <c r="F66" s="135"/>
      <c r="G66" s="135"/>
      <c r="H66" s="135">
        <f>'将来負担比率（分子）の構造'!K$41</f>
        <v>80058</v>
      </c>
      <c r="I66" s="135"/>
      <c r="J66" s="135"/>
      <c r="K66" s="135">
        <f>'将来負担比率（分子）の構造'!L$41</f>
        <v>80293</v>
      </c>
      <c r="L66" s="135"/>
      <c r="M66" s="135"/>
      <c r="N66" s="135">
        <f>'将来負担比率（分子）の構造'!M$41</f>
        <v>79224</v>
      </c>
      <c r="O66" s="135"/>
      <c r="P66" s="135"/>
    </row>
    <row r="67" spans="1:16">
      <c r="A67" s="135" t="s">
        <v>63</v>
      </c>
      <c r="B67" s="135" t="e">
        <f>NA()</f>
        <v>#N/A</v>
      </c>
      <c r="C67" s="135">
        <f>IF(ISNUMBER('将来負担比率（分子）の構造'!I$52), IF('将来負担比率（分子）の構造'!I$52 &lt; 0, 0, '将来負担比率（分子）の構造'!I$52), NA())</f>
        <v>51071</v>
      </c>
      <c r="D67" s="135" t="e">
        <f>NA()</f>
        <v>#N/A</v>
      </c>
      <c r="E67" s="135" t="e">
        <f>NA()</f>
        <v>#N/A</v>
      </c>
      <c r="F67" s="135">
        <f>IF(ISNUMBER('将来負担比率（分子）の構造'!J$52), IF('将来負担比率（分子）の構造'!J$52 &lt; 0, 0, '将来負担比率（分子）の構造'!J$52), NA())</f>
        <v>41908</v>
      </c>
      <c r="G67" s="135" t="e">
        <f>NA()</f>
        <v>#N/A</v>
      </c>
      <c r="H67" s="135" t="e">
        <f>NA()</f>
        <v>#N/A</v>
      </c>
      <c r="I67" s="135">
        <f>IF(ISNUMBER('将来負担比率（分子）の構造'!K$52), IF('将来負担比率（分子）の構造'!K$52 &lt; 0, 0, '将来負担比率（分子）の構造'!K$52), NA())</f>
        <v>38720</v>
      </c>
      <c r="J67" s="135" t="e">
        <f>NA()</f>
        <v>#N/A</v>
      </c>
      <c r="K67" s="135" t="e">
        <f>NA()</f>
        <v>#N/A</v>
      </c>
      <c r="L67" s="135">
        <f>IF(ISNUMBER('将来負担比率（分子）の構造'!L$52), IF('将来負担比率（分子）の構造'!L$52 &lt; 0, 0, '将来負担比率（分子）の構造'!L$52), NA())</f>
        <v>37879</v>
      </c>
      <c r="M67" s="135" t="e">
        <f>NA()</f>
        <v>#N/A</v>
      </c>
      <c r="N67" s="135" t="e">
        <f>NA()</f>
        <v>#N/A</v>
      </c>
      <c r="O67" s="135">
        <f>IF(ISNUMBER('将来負担比率（分子）の構造'!M$52), IF('将来負担比率（分子）の構造'!M$52 &lt; 0, 0, '将来負担比率（分子）の構造'!M$52), NA())</f>
        <v>34396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江口　雅彦</cp:lastModifiedBy>
  <cp:lastPrinted>2016-04-20T04:28:29Z</cp:lastPrinted>
  <dcterms:created xsi:type="dcterms:W3CDTF">2016-02-15T01:34:05Z</dcterms:created>
  <dcterms:modified xsi:type="dcterms:W3CDTF">2016-04-21T23:05:02Z</dcterms:modified>
  <cp:category/>
</cp:coreProperties>
</file>