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015_財政部\10_財政課\02 財政担当\30 県調査物\05 財政状況資料集\H27決算　財政状況資料集\02 追加\02 回答\"/>
    </mc:Choice>
  </mc:AlternateContent>
  <bookViews>
    <workbookView xWindow="240" yWindow="60" windowWidth="14940" windowHeight="7875" tabRatio="69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BE38" i="9"/>
  <c r="AM38" i="9"/>
  <c r="U38" i="9"/>
  <c r="C38" i="9"/>
  <c r="BE37" i="9"/>
  <c r="AM37" i="9"/>
  <c r="BE36" i="9"/>
  <c r="AM36" i="9"/>
  <c r="CO35" i="9"/>
  <c r="CO36" i="9" s="1"/>
  <c r="CO37" i="9" s="1"/>
  <c r="CO38" i="9" s="1"/>
  <c r="CO39" i="9" s="1"/>
  <c r="CO34" i="9"/>
  <c r="BW34" i="9"/>
  <c r="BW35" i="9" s="1"/>
  <c r="BW36" i="9" s="1"/>
  <c r="BW37"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AM35" i="9" s="1"/>
  <c r="BE34" i="9" l="1"/>
  <c r="BE35" i="9" s="1"/>
</calcChain>
</file>

<file path=xl/sharedStrings.xml><?xml version="1.0" encoding="utf-8"?>
<sst xmlns="http://schemas.openxmlformats.org/spreadsheetml/2006/main" count="1023" uniqueCount="565">
  <si>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</si>
  <si>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</si>
  <si>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</si>
  <si>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</si>
  <si>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</si>
  <si>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</si>
  <si>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</si>
  <si>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</si>
  <si>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</si>
  <si>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</si>
  <si>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</si>
  <si>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</si>
  <si>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</si>
  <si>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</si>
  <si>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</si>
  <si>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</si>
  <si>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</si>
  <si>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</si>
  <si>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</si>
  <si>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</si>
  <si>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</si>
  <si>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</si>
  <si>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</si>
  <si>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</si>
  <si>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</si>
  <si>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</si>
  <si>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</si>
  <si>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</si>
  <si>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</si>
  <si>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</si>
  <si>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</si>
  <si>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</si>
  <si>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</si>
  <si>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</si>
  <si>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</si>
  <si>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</si>
  <si>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</si>
  <si>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</si>
  <si>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</si>
  <si>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</si>
  <si>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</si>
  <si>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</si>
  <si>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</si>
  <si>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</si>
  <si>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</si>
  <si>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</si>
  <si>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</si>
  <si>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</si>
  <si>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</si>
  <si>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</si>
  <si>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</si>
  <si>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</si>
  <si>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</si>
  <si>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</si>
  <si>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</si>
  <si>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</si>
  <si>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</si>
  <si>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</si>
  <si>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</si>
  <si>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</si>
  <si>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</si>
  <si>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</si>
  <si>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</si>
  <si>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</si>
  <si>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</si>
  <si>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</si>
  <si>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</si>
  <si>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</si>
  <si>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</si>
  <si>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</si>
  <si>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</si>
  <si>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</si>
  <si>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</si>
  <si>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</si>
  <si>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</si>
  <si>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</si>
  <si>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</si>
  <si>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</si>
  <si>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</si>
  <si>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</si>
  <si>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</si>
  <si>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</si>
  <si>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</si>
  <si>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</si>
  <si>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</si>
  <si>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</si>
  <si>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</si>
  <si>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</si>
  <si>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</si>
  <si>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</si>
  <si>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</si>
  <si>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</si>
  <si>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</si>
  <si>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</si>
  <si>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</si>
  <si>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</si>
  <si>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</si>
  <si>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</si>
  <si>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</si>
  <si>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</si>
  <si>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</si>
  <si>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</si>
  <si>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</si>
  <si>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</si>
  <si>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</si>
  <si>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</si>
  <si>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</si>
  <si>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</si>
  <si>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</si>
  <si>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</si>
  <si>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</si>
  <si>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</si>
  <si>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</si>
  <si>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</si>
  <si>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</si>
  <si>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</si>
  <si>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</si>
  <si>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</si>
  <si>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</si>
  <si>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</si>
  <si>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</si>
  <si>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</si>
  <si>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</si>
  <si>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</si>
  <si>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</si>
  <si>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</si>
  <si>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</si>
  <si>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</si>
  <si>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</si>
  <si>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</si>
  <si>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</si>
  <si>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</si>
  <si>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</si>
  <si>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</si>
  <si>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</si>
  <si>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</si>
  <si>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</si>
  <si>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</si>
  <si>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</si>
  <si>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</si>
  <si>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</si>
  <si>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</si>
  <si>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</si>
  <si>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</si>
  <si>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</si>
  <si>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</si>
  <si>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</si>
  <si>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</si>
  <si>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</si>
  <si>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</si>
  <si>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</si>
  <si>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</si>
  <si>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</si>
  <si>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</si>
  <si>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</si>
  <si>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</si>
  <si>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</si>
  <si>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</si>
  <si>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</si>
  <si>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</si>
  <si>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</si>
  <si>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</si>
  <si>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</si>
  <si>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</si>
  <si>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</si>
  <si>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</si>
  <si>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</si>
  <si>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</si>
  <si>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</si>
  <si>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</si>
  <si>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</si>
  <si>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</si>
  <si>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</si>
  <si>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</si>
  <si>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</si>
  <si>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</si>
  <si>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</si>
  <si>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</si>
  <si>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</si>
  <si>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</si>
  <si>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</si>
  <si>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</si>
  <si>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</si>
  <si>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</si>
  <si>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</si>
  <si>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</si>
  <si>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</si>
  <si>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</si>
  <si>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</si>
  <si>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</si>
  <si>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</si>
  <si>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</si>
  <si>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</si>
  <si>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</si>
  <si>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愛知県春日井市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</si>
  <si>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</si>
  <si>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</si>
  <si>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</si>
  <si>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</si>
  <si>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</si>
  <si>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</si>
  <si>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</si>
  <si>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</si>
  <si>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</si>
  <si>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</si>
  <si>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</si>
  <si>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</si>
  <si>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</si>
  <si>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</si>
  <si>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</si>
  <si>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</si>
  <si>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</si>
  <si>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</si>
  <si>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</si>
  <si>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</si>
  <si>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</si>
  <si>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</si>
  <si>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</si>
  <si>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</si>
  <si>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</si>
  <si>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</si>
  <si>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</si>
  <si>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</si>
  <si>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</si>
  <si>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</si>
  <si>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</si>
  <si>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</si>
  <si>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</si>
  <si>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</si>
  <si>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</si>
  <si>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</si>
  <si>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</si>
  <si>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</si>
  <si>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</si>
  <si>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</si>
  <si>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</si>
  <si>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</si>
  <si>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</si>
  <si>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</si>
  <si>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</si>
  <si>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</si>
  <si>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</si>
  <si>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</si>
  <si>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</si>
  <si>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</si>
  <si>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</si>
  <si>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</si>
  <si>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</si>
  <si>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</si>
  <si>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</si>
  <si>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</si>
  <si>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</si>
  <si>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</si>
  <si>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</si>
  <si>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</si>
  <si>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</si>
  <si>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</si>
  <si>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</si>
  <si>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</si>
  <si>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</si>
  <si>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</si>
  <si>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</si>
  <si>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</si>
  <si>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</si>
  <si>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</si>
  <si>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</si>
  <si>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</si>
  <si>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</si>
  <si>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</si>
  <si>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</si>
  <si>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</si>
  <si>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</si>
  <si>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</si>
  <si>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</si>
  <si>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</si>
  <si>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</si>
  <si>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</si>
  <si>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</si>
  <si>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</si>
  <si>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</si>
  <si>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</si>
  <si>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</si>
  <si>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</si>
  <si>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</si>
  <si>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</si>
  <si>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</si>
  <si>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</si>
  <si>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</si>
  <si>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</si>
  <si>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</si>
  <si>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</si>
  <si>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</si>
  <si>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</si>
  <si>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</si>
  <si>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</si>
  <si>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</si>
  <si>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</si>
  <si>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</si>
  <si>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</si>
  <si>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</si>
  <si>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</si>
  <si>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</si>
  <si>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</si>
  <si>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</si>
  <si>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</si>
  <si>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</si>
  <si>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</si>
  <si>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</si>
  <si>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</si>
  <si>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</si>
  <si>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</si>
  <si>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</si>
  <si>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</si>
  <si>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</si>
  <si>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</si>
  <si>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</si>
  <si>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</si>
  <si>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</si>
  <si>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</si>
  <si>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</si>
  <si>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</si>
  <si>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</si>
  <si>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</si>
  <si>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</si>
  <si>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</si>
  <si>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</si>
  <si>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</si>
  <si>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</si>
  <si>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</si>
  <si>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</si>
  <si>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</si>
  <si>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</si>
  <si>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</si>
  <si>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</si>
  <si>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</si>
  <si>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</si>
  <si>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</si>
  <si>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</si>
  <si>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</si>
  <si>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</si>
  <si>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</si>
  <si>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</si>
  <si>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愛知県春日井市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</si>
  <si>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</si>
  <si>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</si>
  <si>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</si>
  <si>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</si>
  <si>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</si>
  <si>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</si>
  <si>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</si>
  <si>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</si>
  <si>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</si>
  <si>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</si>
  <si>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</si>
  <si>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</si>
  <si>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</si>
  <si>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</si>
  <si>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</si>
  <si>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</si>
  <si>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</si>
  <si>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</si>
  <si>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</si>
  <si>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</si>
  <si>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</si>
  <si>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春日井市民家防音事業特別会計</t>
    <phoneticPr fontId="5"/>
  </si>
  <si>
    <t>春日井市潮見坂平和公園事業特別会計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</si>
  <si>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</si>
  <si>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</si>
  <si>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</si>
  <si>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</si>
  <si>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</si>
  <si>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</si>
  <si>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</si>
  <si>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</si>
  <si>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</si>
  <si>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</si>
  <si>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</si>
  <si>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</si>
  <si>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</si>
  <si>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</si>
  <si>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春日井市後期高齢者医療事業特別会計</t>
    <phoneticPr fontId="5"/>
  </si>
  <si>
    <t>春日井市介護保険事業特別会計</t>
    <phoneticPr fontId="5"/>
  </si>
  <si>
    <t>春日井市介護サービス事業特別会計</t>
    <phoneticPr fontId="5"/>
  </si>
  <si>
    <t>春日井市水道事業会計</t>
    <phoneticPr fontId="5"/>
  </si>
  <si>
    <t>法適用企業</t>
    <phoneticPr fontId="5"/>
  </si>
  <si>
    <t>春日井市春日井市民病院事業会計</t>
    <phoneticPr fontId="5"/>
  </si>
  <si>
    <t>春日井市公共下水道事業特別会計</t>
    <phoneticPr fontId="5"/>
  </si>
  <si>
    <t>法非適用企業</t>
    <phoneticPr fontId="5"/>
  </si>
  <si>
    <t>春日井市松河戸土地区画整理事業特別会計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</si>
  <si>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</si>
  <si>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</si>
  <si>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</si>
  <si>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</si>
  <si>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</si>
  <si>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</si>
  <si>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</si>
  <si>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</si>
  <si>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</si>
  <si>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</si>
  <si>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</si>
  <si>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</si>
  <si>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</si>
  <si>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</si>
  <si>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</si>
  <si>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</si>
  <si>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</si>
  <si>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</si>
  <si>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</si>
  <si>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</si>
  <si>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</si>
  <si>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</si>
  <si>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</si>
  <si>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</si>
  <si>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</si>
  <si>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</si>
  <si>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</si>
  <si>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</si>
  <si>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</si>
  <si>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</si>
  <si>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</si>
  <si>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</si>
  <si>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</si>
  <si>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</si>
  <si>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</si>
  <si>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</si>
  <si>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</si>
  <si>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</si>
  <si>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</si>
  <si>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</si>
  <si>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</si>
  <si>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</si>
  <si>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</si>
  <si>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</si>
  <si>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</si>
  <si>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</si>
  <si>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</si>
  <si>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</si>
  <si>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</si>
  <si>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</si>
  <si>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</si>
  <si>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</si>
  <si>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</si>
  <si>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</si>
  <si>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春日井市介護サービス事業特別会計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</si>
  <si>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</si>
  <si>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</si>
  <si>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</si>
  <si>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</si>
  <si>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</si>
  <si>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</si>
  <si>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</si>
  <si>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</si>
  <si>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</si>
  <si>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</si>
  <si>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</si>
  <si>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</si>
  <si>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</si>
  <si>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</si>
  <si>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</si>
  <si>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</si>
  <si>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</si>
  <si>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</si>
  <si>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</si>
  <si>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</si>
  <si>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</si>
  <si>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</si>
  <si>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</si>
  <si>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</si>
  <si>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</si>
  <si>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</si>
  <si>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</si>
  <si>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</si>
  <si>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</si>
  <si>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</si>
  <si>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</si>
  <si>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</si>
  <si>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</si>
  <si>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</si>
  <si>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</si>
  <si>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</si>
  <si>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</si>
  <si>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</si>
  <si>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</si>
  <si>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</si>
  <si>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</si>
  <si>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</si>
  <si>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</si>
  <si>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</si>
  <si>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</si>
  <si>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</si>
  <si>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</si>
  <si>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</si>
  <si>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</si>
  <si>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</si>
  <si>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</si>
  <si>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</si>
  <si>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</si>
  <si>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</si>
  <si>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</si>
  <si>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</si>
  <si>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</si>
  <si>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</si>
  <si>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</si>
  <si>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</si>
  <si>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</si>
  <si>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</si>
  <si>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</si>
  <si>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</si>
  <si>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</si>
  <si>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</si>
  <si>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</si>
  <si>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</si>
  <si>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</si>
  <si>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</si>
  <si>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</si>
  <si>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</si>
  <si>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</si>
  <si>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</si>
  <si>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</si>
  <si>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</si>
  <si>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</si>
  <si>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</si>
  <si>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</si>
  <si>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</si>
  <si>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</si>
  <si>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1.55</t>
  </si>
  <si>
    <t>▲ 1.15</t>
  </si>
  <si>
    <t>春日井市春日井市民病院事業会計</t>
  </si>
  <si>
    <t>春日井市水道事業会計</t>
  </si>
  <si>
    <t>一般会計</t>
  </si>
  <si>
    <t>春日井市国民健康保険事業特別会計</t>
  </si>
  <si>
    <t>▲ 2.41</t>
  </si>
  <si>
    <t>▲ 3.08</t>
  </si>
  <si>
    <t>▲ 1.18</t>
  </si>
  <si>
    <t>春日井市介護保険事業特別会計</t>
  </si>
  <si>
    <t>春日井市後期高齢者医療事業特別会計</t>
  </si>
  <si>
    <t>春日井市介護サービス事業特別会計</t>
  </si>
  <si>
    <t>春日井市公共用地先行取得事業特別会計</t>
  </si>
  <si>
    <t>その他会計（赤字）</t>
  </si>
  <si>
    <t>その他会計（黒字）</t>
  </si>
  <si>
    <t>尾張東部火葬場管理組合</t>
    <rPh sb="0" eb="2">
      <t>オワリ</t>
    </rPh>
    <rPh sb="2" eb="4">
      <t>トウブ</t>
    </rPh>
    <rPh sb="4" eb="7">
      <t>カソウバ</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</si>
  <si>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</si>
  <si>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</si>
  <si>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</si>
  <si>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かすがい市民文化財団</t>
    <rPh sb="4" eb="6">
      <t>シミン</t>
    </rPh>
    <rPh sb="6" eb="8">
      <t>ブンカ</t>
    </rPh>
    <rPh sb="8" eb="10">
      <t>ザイダン</t>
    </rPh>
    <phoneticPr fontId="2"/>
  </si>
  <si>
    <t>春日井市土地開発公社</t>
    <rPh sb="0" eb="4">
      <t>カスガイシ</t>
    </rPh>
    <rPh sb="4" eb="6">
      <t>トチ</t>
    </rPh>
    <rPh sb="6" eb="8">
      <t>カイハツ</t>
    </rPh>
    <rPh sb="8" eb="10">
      <t>コウシャ</t>
    </rPh>
    <phoneticPr fontId="2"/>
  </si>
  <si>
    <t>春日井市健康管理事業団</t>
    <rPh sb="0" eb="4">
      <t>カスガイシ</t>
    </rPh>
    <rPh sb="4" eb="6">
      <t>ケンコウ</t>
    </rPh>
    <rPh sb="6" eb="8">
      <t>カンリ</t>
    </rPh>
    <rPh sb="8" eb="11">
      <t>ジギョウダン</t>
    </rPh>
    <phoneticPr fontId="2"/>
  </si>
  <si>
    <t>春日井市スポーツ・ふれあい財団</t>
    <rPh sb="0" eb="4">
      <t>カスガイシ</t>
    </rPh>
    <rPh sb="13" eb="15">
      <t>ザイダン</t>
    </rPh>
    <phoneticPr fontId="2"/>
  </si>
  <si>
    <t>春日井市食育推進給食会</t>
    <rPh sb="0" eb="3">
      <t>カスガイ</t>
    </rPh>
    <rPh sb="3" eb="4">
      <t>シ</t>
    </rPh>
    <rPh sb="4" eb="5">
      <t>ショク</t>
    </rPh>
    <rPh sb="5" eb="6">
      <t>イク</t>
    </rPh>
    <rPh sb="6" eb="8">
      <t>スイシン</t>
    </rPh>
    <rPh sb="8" eb="10">
      <t>キュウショク</t>
    </rPh>
    <rPh sb="10" eb="11">
      <t>カイ</t>
    </rPh>
    <phoneticPr fontId="2"/>
  </si>
  <si>
    <t>勝川開発</t>
    <rPh sb="0" eb="2">
      <t>カチガワ</t>
    </rPh>
    <rPh sb="2" eb="4">
      <t>カイハツ</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</si>
  <si>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</si>
  <si>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</si>
  <si>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</si>
  <si>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</si>
  <si>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</si>
  <si>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</si>
  <si>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</si>
  <si>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</si>
  <si>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</si>
  <si>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</si>
  <si>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</si>
  <si>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</si>
  <si>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</si>
  <si>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</si>
  <si>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同水準となっているが、将来負担比率は高い状況となっている。これは、人口急増が始まった昭和40年代半ばからの都市環境整備に多額の地方債を活用したことにより、一般会計の地方債残高、公共下水道事業特別会計の地方債残高、土地開発公社への負担額等が多くなっているためである。しかし、土地開発公社の経営健全化等を進めてきたことにより、将来負担比率は減少してきており、今後も土地開発公社の経営健全化に努め、実質公債費比率についても、地方債の計画的な借入を行うことにより、公債費の適正化に努める。</t>
    <rPh sb="0" eb="2">
      <t>ジッシツ</t>
    </rPh>
    <rPh sb="2" eb="5">
      <t>コウサイヒ</t>
    </rPh>
    <rPh sb="5" eb="7">
      <t>ヒリツ</t>
    </rPh>
    <rPh sb="8" eb="10">
      <t>ルイジ</t>
    </rPh>
    <rPh sb="10" eb="12">
      <t>ダンタイ</t>
    </rPh>
    <rPh sb="13" eb="15">
      <t>ヒカク</t>
    </rPh>
    <rPh sb="17" eb="18">
      <t>ドウ</t>
    </rPh>
    <rPh sb="18" eb="20">
      <t>スイジュン</t>
    </rPh>
    <rPh sb="28" eb="30">
      <t>ショウライ</t>
    </rPh>
    <rPh sb="30" eb="32">
      <t>フタン</t>
    </rPh>
    <rPh sb="32" eb="34">
      <t>ヒリツ</t>
    </rPh>
    <rPh sb="35" eb="36">
      <t>タカ</t>
    </rPh>
    <rPh sb="37" eb="39">
      <t>ジョウキョウ</t>
    </rPh>
    <rPh sb="50" eb="52">
      <t>ジンコウ</t>
    </rPh>
    <rPh sb="52" eb="54">
      <t>キュウゾウ</t>
    </rPh>
    <rPh sb="55" eb="56">
      <t>ハジ</t>
    </rPh>
    <rPh sb="59" eb="61">
      <t>ショウワ</t>
    </rPh>
    <rPh sb="63" eb="65">
      <t>ネンダイ</t>
    </rPh>
    <rPh sb="65" eb="66">
      <t>ナカ</t>
    </rPh>
    <rPh sb="70" eb="72">
      <t>トシ</t>
    </rPh>
    <rPh sb="72" eb="74">
      <t>カンキョウ</t>
    </rPh>
    <rPh sb="74" eb="76">
      <t>セイビ</t>
    </rPh>
    <rPh sb="77" eb="79">
      <t>タガク</t>
    </rPh>
    <rPh sb="80" eb="83">
      <t>チホウサイ</t>
    </rPh>
    <rPh sb="84" eb="86">
      <t>カツヨウ</t>
    </rPh>
    <rPh sb="94" eb="96">
      <t>イッパン</t>
    </rPh>
    <rPh sb="96" eb="98">
      <t>カイケイ</t>
    </rPh>
    <rPh sb="99" eb="102">
      <t>チホウサイ</t>
    </rPh>
    <rPh sb="102" eb="104">
      <t>ザンダカ</t>
    </rPh>
    <rPh sb="105" eb="107">
      <t>コウキョウ</t>
    </rPh>
    <rPh sb="107" eb="110">
      <t>ゲスイドウ</t>
    </rPh>
    <rPh sb="110" eb="112">
      <t>ジギョウ</t>
    </rPh>
    <rPh sb="112" eb="114">
      <t>トクベツ</t>
    </rPh>
    <rPh sb="114" eb="116">
      <t>カイケイ</t>
    </rPh>
    <rPh sb="117" eb="120">
      <t>チホウサイ</t>
    </rPh>
    <rPh sb="120" eb="122">
      <t>ザンダカ</t>
    </rPh>
    <rPh sb="123" eb="125">
      <t>トチ</t>
    </rPh>
    <rPh sb="125" eb="127">
      <t>カイハツ</t>
    </rPh>
    <rPh sb="127" eb="129">
      <t>コウシャ</t>
    </rPh>
    <rPh sb="131" eb="133">
      <t>フタン</t>
    </rPh>
    <rPh sb="133" eb="134">
      <t>ガク</t>
    </rPh>
    <rPh sb="134" eb="135">
      <t>トウ</t>
    </rPh>
    <rPh sb="136" eb="137">
      <t>オオ</t>
    </rPh>
    <rPh sb="153" eb="155">
      <t>トチ</t>
    </rPh>
    <rPh sb="157" eb="159">
      <t>コウシャ</t>
    </rPh>
    <rPh sb="160" eb="162">
      <t>ケイエイ</t>
    </rPh>
    <rPh sb="162" eb="165">
      <t>ケンゼンカ</t>
    </rPh>
    <rPh sb="165" eb="166">
      <t>トウ</t>
    </rPh>
    <rPh sb="167" eb="168">
      <t>スス</t>
    </rPh>
    <rPh sb="178" eb="180">
      <t>ショウライ</t>
    </rPh>
    <rPh sb="180" eb="182">
      <t>フタン</t>
    </rPh>
    <rPh sb="182" eb="184">
      <t>ヒリツ</t>
    </rPh>
    <rPh sb="185" eb="187">
      <t>ゲンショウ</t>
    </rPh>
    <rPh sb="194" eb="196">
      <t>コンゴ</t>
    </rPh>
    <rPh sb="197" eb="199">
      <t>トチ</t>
    </rPh>
    <rPh sb="199" eb="201">
      <t>カイハツ</t>
    </rPh>
    <rPh sb="201" eb="203">
      <t>コウシャ</t>
    </rPh>
    <rPh sb="204" eb="206">
      <t>ケイエイ</t>
    </rPh>
    <rPh sb="206" eb="209">
      <t>ケンゼンカ</t>
    </rPh>
    <rPh sb="210" eb="211">
      <t>ツト</t>
    </rPh>
    <rPh sb="213" eb="215">
      <t>ジッシツ</t>
    </rPh>
    <rPh sb="215" eb="218">
      <t>コウサイヒ</t>
    </rPh>
    <rPh sb="218" eb="220">
      <t>ヒリツ</t>
    </rPh>
    <rPh sb="226" eb="229">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</si>
</sst>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28487</c:v>
                </c:pt>
                <c:pt idx="1">
                  <c:v>29784</c:v>
                </c:pt>
                <c:pt idx="2">
                  <c:v>44414</c:v>
                </c:pt>
                <c:pt idx="3">
                  <c:v>31839</c:v>
                </c:pt>
                <c:pt idx="4">
                  <c:v>39991</c:v>
                </c:pt>
              </c:numCache>
            </c:numRef>
          </c:val>
          <c:smooth val="0"/>
        </c:ser>
        <c:dLbls>
          <c:showLegendKey val="0"/>
          <c:showVal val="0"/>
          <c:showCatName val="0"/>
          <c:showSerName val="0"/>
          <c:showPercent val="0"/>
          <c:showBubbleSize val="0"/>
        </c:dLbls>
        <c:marker val="1"/>
        <c:smooth val="0"/>
        <c:axId val="320600840"/>
        <c:axId val="514870672"/>
      </c:lineChart>
      <c:catAx>
        <c:axId val="320600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4870672"/>
        <c:crosses val="autoZero"/>
        <c:auto val="1"/>
        <c:lblAlgn val="ctr"/>
        <c:lblOffset val="100"/>
        <c:tickLblSkip val="1"/>
        <c:tickMarkSkip val="1"/>
        <c:noMultiLvlLbl val="0"/>
      </c:catAx>
      <c:valAx>
        <c:axId val="51487067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600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5.38</c:v>
                </c:pt>
                <c:pt idx="1">
                  <c:v>4.13</c:v>
                </c:pt>
                <c:pt idx="2">
                  <c:v>5.6</c:v>
                </c:pt>
                <c:pt idx="3">
                  <c:v>4.66</c:v>
                </c:pt>
                <c:pt idx="4">
                  <c:v>5.41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9.83</c:v>
                </c:pt>
                <c:pt idx="1">
                  <c:v>9.4</c:v>
                </c:pt>
                <c:pt idx="2">
                  <c:v>9.36</c:v>
                </c:pt>
                <c:pt idx="3">
                  <c:v>9.16</c:v>
                </c:pt>
                <c:pt idx="4">
                  <c:v>10.199999999999999</c:v>
                </c:pt>
              </c:numCache>
            </c:numRef>
          </c:val>
        </c:ser>
        <c:dLbls>
          <c:showLegendKey val="0"/>
          <c:showVal val="0"/>
          <c:showCatName val="0"/>
          <c:showSerName val="0"/>
          <c:showPercent val="0"/>
          <c:showBubbleSize val="0"/>
        </c:dLbls>
        <c:gapWidth val="250"/>
        <c:overlap val="100"/>
        <c:axId val="514871456"/>
        <c:axId val="514871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2.56</c:v>
                </c:pt>
                <c:pt idx="1">
                  <c:v>-1.55</c:v>
                </c:pt>
                <c:pt idx="2">
                  <c:v>1.72</c:v>
                </c:pt>
                <c:pt idx="3">
                  <c:v>-1.1499999999999999</c:v>
                </c:pt>
                <c:pt idx="4">
                  <c:v>2.09</c:v>
                </c:pt>
              </c:numCache>
            </c:numRef>
          </c:val>
          <c:smooth val="0"/>
        </c:ser>
        <c:dLbls>
          <c:showLegendKey val="0"/>
          <c:showVal val="0"/>
          <c:showCatName val="0"/>
          <c:showSerName val="0"/>
          <c:showPercent val="0"/>
          <c:showBubbleSize val="0"/>
        </c:dLbls>
        <c:marker val="1"/>
        <c:smooth val="0"/>
        <c:axId val="514871456"/>
        <c:axId val="514871848"/>
      </c:lineChart>
      <c:catAx>
        <c:axId val="51487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4871848"/>
        <c:crosses val="autoZero"/>
        <c:auto val="1"/>
        <c:lblAlgn val="ctr"/>
        <c:lblOffset val="100"/>
        <c:tickLblSkip val="1"/>
        <c:tickMarkSkip val="1"/>
        <c:noMultiLvlLbl val="0"/>
      </c:catAx>
      <c:valAx>
        <c:axId val="514871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87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春日井市公共用地先行取得事業特別会計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春日井市介護サービス事業特別会計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c:v>
                </c:pt>
              </c:numCache>
            </c:numRef>
          </c:val>
        </c:ser>
        <c:ser>
          <c:idx val="4"/>
          <c:order val="4"/>
          <c:tx>
            <c:strRef>
              <c:f>データシート!$A$31</c:f>
              <c:strCache>
                <c:ptCount val="1"/>
                <c:pt idx="0">
                  <c:v>春日井市後期高齢者医療事業特別会計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0.12</c:v>
                </c:pt>
                <c:pt idx="4">
                  <c:v>#N/A</c:v>
                </c:pt>
                <c:pt idx="5">
                  <c:v>0.11</c:v>
                </c:pt>
                <c:pt idx="6">
                  <c:v>#N/A</c:v>
                </c:pt>
                <c:pt idx="7">
                  <c:v>0.14000000000000001</c:v>
                </c:pt>
                <c:pt idx="8">
                  <c:v>#N/A</c:v>
                </c:pt>
                <c:pt idx="9">
                  <c:v>0.14000000000000001</c:v>
                </c:pt>
              </c:numCache>
            </c:numRef>
          </c:val>
        </c:ser>
        <c:ser>
          <c:idx val="5"/>
          <c:order val="5"/>
          <c:tx>
            <c:strRef>
              <c:f>データシート!$A$32</c:f>
              <c:strCache>
                <c:ptCount val="1"/>
                <c:pt idx="0">
                  <c:v>春日井市介護保険事業特別会計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0.16</c:v>
                </c:pt>
                <c:pt idx="4">
                  <c:v>#N/A</c:v>
                </c:pt>
                <c:pt idx="5">
                  <c:v>0.26</c:v>
                </c:pt>
                <c:pt idx="6">
                  <c:v>#N/A</c:v>
                </c:pt>
                <c:pt idx="7">
                  <c:v>0.13</c:v>
                </c:pt>
                <c:pt idx="8">
                  <c:v>#N/A</c:v>
                </c:pt>
                <c:pt idx="9">
                  <c:v>0.45</c:v>
                </c:pt>
              </c:numCache>
            </c:numRef>
          </c:val>
        </c:ser>
        <c:ser>
          <c:idx val="6"/>
          <c:order val="6"/>
          <c:tx>
            <c:strRef>
              <c:f>データシート!$A$33</c:f>
              <c:strCache>
                <c:ptCount val="1"/>
                <c:pt idx="0">
                  <c:v>春日井市国民健康保険事業特別会計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2.41</c:v>
                </c:pt>
                <c:pt idx="1">
                  <c:v>#N/A</c:v>
                </c:pt>
                <c:pt idx="2">
                  <c:v>3.08</c:v>
                </c:pt>
                <c:pt idx="3">
                  <c:v>#N/A</c:v>
                </c:pt>
                <c:pt idx="4">
                  <c:v>1.18</c:v>
                </c:pt>
                <c:pt idx="5">
                  <c:v>#N/A</c:v>
                </c:pt>
                <c:pt idx="6">
                  <c:v>#N/A</c:v>
                </c:pt>
                <c:pt idx="7">
                  <c:v>0.18</c:v>
                </c:pt>
                <c:pt idx="8">
                  <c:v>#N/A</c:v>
                </c:pt>
                <c:pt idx="9">
                  <c:v>1.28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5.4</c:v>
                </c:pt>
                <c:pt idx="2">
                  <c:v>#N/A</c:v>
                </c:pt>
                <c:pt idx="3">
                  <c:v>4.12</c:v>
                </c:pt>
                <c:pt idx="4">
                  <c:v>#N/A</c:v>
                </c:pt>
                <c:pt idx="5">
                  <c:v>5.59</c:v>
                </c:pt>
                <c:pt idx="6">
                  <c:v>#N/A</c:v>
                </c:pt>
                <c:pt idx="7">
                  <c:v>4.6500000000000004</c:v>
                </c:pt>
                <c:pt idx="8">
                  <c:v>#N/A</c:v>
                </c:pt>
                <c:pt idx="9">
                  <c:v>5.41</c:v>
                </c:pt>
              </c:numCache>
            </c:numRef>
          </c:val>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11.55</c:v>
                </c:pt>
                <c:pt idx="2">
                  <c:v>#N/A</c:v>
                </c:pt>
                <c:pt idx="3">
                  <c:v>12.3</c:v>
                </c:pt>
                <c:pt idx="4">
                  <c:v>#N/A</c:v>
                </c:pt>
                <c:pt idx="5">
                  <c:v>12.21</c:v>
                </c:pt>
                <c:pt idx="6">
                  <c:v>#N/A</c:v>
                </c:pt>
                <c:pt idx="7">
                  <c:v>8.5399999999999991</c:v>
                </c:pt>
                <c:pt idx="8">
                  <c:v>#N/A</c:v>
                </c:pt>
                <c:pt idx="9">
                  <c:v>8.3800000000000008</c:v>
                </c:pt>
              </c:numCache>
            </c:numRef>
          </c:val>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10.83</c:v>
                </c:pt>
                <c:pt idx="2">
                  <c:v>#N/A</c:v>
                </c:pt>
                <c:pt idx="3">
                  <c:v>12.9</c:v>
                </c:pt>
                <c:pt idx="4">
                  <c:v>#N/A</c:v>
                </c:pt>
                <c:pt idx="5">
                  <c:v>12.75</c:v>
                </c:pt>
                <c:pt idx="6">
                  <c:v>#N/A</c:v>
                </c:pt>
                <c:pt idx="7">
                  <c:v>13.06</c:v>
                </c:pt>
                <c:pt idx="8">
                  <c:v>#N/A</c:v>
                </c:pt>
                <c:pt idx="9">
                  <c:v>13.37</c:v>
                </c:pt>
              </c:numCache>
            </c:numRef>
          </c:val>
        </c:ser>
        <c:dLbls>
          <c:showLegendKey val="0"/>
          <c:showVal val="0"/>
          <c:showCatName val="0"/>
          <c:showSerName val="0"/>
          <c:showPercent val="0"/>
          <c:showBubbleSize val="0"/>
        </c:dLbls>
        <c:gapWidth val="150"/>
        <c:overlap val="100"/>
        <c:axId val="514872632"/>
        <c:axId val="514873024"/>
      </c:barChart>
      <c:catAx>
        <c:axId val="514872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873024"/>
        <c:crosses val="autoZero"/>
        <c:auto val="1"/>
        <c:lblAlgn val="ctr"/>
        <c:lblOffset val="100"/>
        <c:tickLblSkip val="1"/>
        <c:tickMarkSkip val="1"/>
        <c:noMultiLvlLbl val="0"/>
      </c:catAx>
      <c:valAx>
        <c:axId val="51487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872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9502</c:v>
                </c:pt>
                <c:pt idx="5">
                  <c:v>9468</c:v>
                </c:pt>
                <c:pt idx="8">
                  <c:v>9784</c:v>
                </c:pt>
                <c:pt idx="11">
                  <c:v>10062</c:v>
                </c:pt>
                <c:pt idx="14">
                  <c:v>9516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68</c:v>
                </c:pt>
                <c:pt idx="3">
                  <c:v>68</c:v>
                </c:pt>
                <c:pt idx="6">
                  <c:v>68</c:v>
                </c:pt>
                <c:pt idx="9">
                  <c:v>68</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c:v>
                </c:pt>
                <c:pt idx="3">
                  <c:v>5</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3443</c:v>
                </c:pt>
                <c:pt idx="3">
                  <c:v>3439</c:v>
                </c:pt>
                <c:pt idx="6">
                  <c:v>3517</c:v>
                </c:pt>
                <c:pt idx="9">
                  <c:v>3581</c:v>
                </c:pt>
                <c:pt idx="12">
                  <c:v>3524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9598</c:v>
                </c:pt>
                <c:pt idx="3">
                  <c:v>10151</c:v>
                </c:pt>
                <c:pt idx="6">
                  <c:v>9871</c:v>
                </c:pt>
                <c:pt idx="9">
                  <c:v>9573</c:v>
                </c:pt>
                <c:pt idx="12">
                  <c:v>8416</c:v>
                </c:pt>
              </c:numCache>
            </c:numRef>
          </c:val>
        </c:ser>
        <c:dLbls>
          <c:showLegendKey val="0"/>
          <c:showVal val="0"/>
          <c:showCatName val="0"/>
          <c:showSerName val="0"/>
          <c:showPercent val="0"/>
          <c:showBubbleSize val="0"/>
        </c:dLbls>
        <c:gapWidth val="100"/>
        <c:overlap val="100"/>
        <c:axId val="514873808"/>
        <c:axId val="514874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3611</c:v>
                </c:pt>
                <c:pt idx="2">
                  <c:v>#N/A</c:v>
                </c:pt>
                <c:pt idx="3">
                  <c:v>#N/A</c:v>
                </c:pt>
                <c:pt idx="4">
                  <c:v>4195</c:v>
                </c:pt>
                <c:pt idx="5">
                  <c:v>#N/A</c:v>
                </c:pt>
                <c:pt idx="6">
                  <c:v>#N/A</c:v>
                </c:pt>
                <c:pt idx="7">
                  <c:v>3677</c:v>
                </c:pt>
                <c:pt idx="8">
                  <c:v>#N/A</c:v>
                </c:pt>
                <c:pt idx="9">
                  <c:v>#N/A</c:v>
                </c:pt>
                <c:pt idx="10">
                  <c:v>3165</c:v>
                </c:pt>
                <c:pt idx="11">
                  <c:v>#N/A</c:v>
                </c:pt>
                <c:pt idx="12">
                  <c:v>#N/A</c:v>
                </c:pt>
                <c:pt idx="13">
                  <c:v>2487</c:v>
                </c:pt>
                <c:pt idx="14">
                  <c:v>#N/A</c:v>
                </c:pt>
              </c:numCache>
            </c:numRef>
          </c:val>
          <c:smooth val="0"/>
        </c:ser>
        <c:dLbls>
          <c:showLegendKey val="0"/>
          <c:showVal val="0"/>
          <c:showCatName val="0"/>
          <c:showSerName val="0"/>
          <c:showPercent val="0"/>
          <c:showBubbleSize val="0"/>
        </c:dLbls>
        <c:marker val="1"/>
        <c:smooth val="0"/>
        <c:axId val="514873808"/>
        <c:axId val="514874200"/>
      </c:lineChart>
      <c:catAx>
        <c:axId val="51487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874200"/>
        <c:crosses val="autoZero"/>
        <c:auto val="1"/>
        <c:lblAlgn val="ctr"/>
        <c:lblOffset val="100"/>
        <c:tickLblSkip val="1"/>
        <c:tickMarkSkip val="1"/>
        <c:noMultiLvlLbl val="0"/>
      </c:catAx>
      <c:valAx>
        <c:axId val="514874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87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75388</c:v>
                </c:pt>
                <c:pt idx="5">
                  <c:v>74730</c:v>
                </c:pt>
                <c:pt idx="8">
                  <c:v>73895</c:v>
                </c:pt>
                <c:pt idx="11">
                  <c:v>72324</c:v>
                </c:pt>
                <c:pt idx="14">
                  <c:v>71429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39073</c:v>
                </c:pt>
                <c:pt idx="5">
                  <c:v>37083</c:v>
                </c:pt>
                <c:pt idx="8">
                  <c:v>35552</c:v>
                </c:pt>
                <c:pt idx="11">
                  <c:v>34862</c:v>
                </c:pt>
                <c:pt idx="14">
                  <c:v>34927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9106</c:v>
                </c:pt>
                <c:pt idx="5">
                  <c:v>9064</c:v>
                </c:pt>
                <c:pt idx="8">
                  <c:v>9244</c:v>
                </c:pt>
                <c:pt idx="11">
                  <c:v>9170</c:v>
                </c:pt>
                <c:pt idx="14">
                  <c:v>10406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18821</c:v>
                </c:pt>
                <c:pt idx="3">
                  <c:v>17448</c:v>
                </c:pt>
                <c:pt idx="6">
                  <c:v>15796</c:v>
                </c:pt>
                <c:pt idx="9">
                  <c:v>13610</c:v>
                </c:pt>
                <c:pt idx="12">
                  <c:v>12028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13459</c:v>
                </c:pt>
                <c:pt idx="3">
                  <c:v>12843</c:v>
                </c:pt>
                <c:pt idx="6">
                  <c:v>12715</c:v>
                </c:pt>
                <c:pt idx="9">
                  <c:v>11189</c:v>
                </c:pt>
                <c:pt idx="12">
                  <c:v>10187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c:v>
                </c:pt>
                <c:pt idx="3">
                  <c:v>37</c:v>
                </c:pt>
                <c:pt idx="6">
                  <c:v>33</c:v>
                </c:pt>
                <c:pt idx="9">
                  <c:v>29</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50597</c:v>
                </c:pt>
                <c:pt idx="3">
                  <c:v>48450</c:v>
                </c:pt>
                <c:pt idx="6">
                  <c:v>47007</c:v>
                </c:pt>
                <c:pt idx="9">
                  <c:v>46012</c:v>
                </c:pt>
                <c:pt idx="12">
                  <c:v>44501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796</c:v>
                </c:pt>
                <c:pt idx="3">
                  <c:v>761</c:v>
                </c:pt>
                <c:pt idx="6">
                  <c:v>725</c:v>
                </c:pt>
                <c:pt idx="9">
                  <c:v>688</c:v>
                </c:pt>
                <c:pt idx="12">
                  <c:v>650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81762</c:v>
                </c:pt>
                <c:pt idx="3">
                  <c:v>80058</c:v>
                </c:pt>
                <c:pt idx="6">
                  <c:v>80293</c:v>
                </c:pt>
                <c:pt idx="9">
                  <c:v>79224</c:v>
                </c:pt>
                <c:pt idx="12">
                  <c:v>79483</c:v>
                </c:pt>
              </c:numCache>
            </c:numRef>
          </c:val>
        </c:ser>
        <c:dLbls>
          <c:showLegendKey val="0"/>
          <c:showVal val="0"/>
          <c:showCatName val="0"/>
          <c:showSerName val="0"/>
          <c:showPercent val="0"/>
          <c:showBubbleSize val="0"/>
        </c:dLbls>
        <c:gapWidth val="100"/>
        <c:overlap val="100"/>
        <c:axId val="514874592"/>
        <c:axId val="514875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41908</c:v>
                </c:pt>
                <c:pt idx="2">
                  <c:v>#N/A</c:v>
                </c:pt>
                <c:pt idx="3">
                  <c:v>#N/A</c:v>
                </c:pt>
                <c:pt idx="4">
                  <c:v>38720</c:v>
                </c:pt>
                <c:pt idx="5">
                  <c:v>#N/A</c:v>
                </c:pt>
                <c:pt idx="6">
                  <c:v>#N/A</c:v>
                </c:pt>
                <c:pt idx="7">
                  <c:v>37879</c:v>
                </c:pt>
                <c:pt idx="8">
                  <c:v>#N/A</c:v>
                </c:pt>
                <c:pt idx="9">
                  <c:v>#N/A</c:v>
                </c:pt>
                <c:pt idx="10">
                  <c:v>34396</c:v>
                </c:pt>
                <c:pt idx="11">
                  <c:v>#N/A</c:v>
                </c:pt>
                <c:pt idx="12">
                  <c:v>#N/A</c:v>
                </c:pt>
                <c:pt idx="13">
                  <c:v>30111</c:v>
                </c:pt>
                <c:pt idx="14">
                  <c:v>#N/A</c:v>
                </c:pt>
              </c:numCache>
            </c:numRef>
          </c:val>
          <c:smooth val="0"/>
        </c:ser>
        <c:dLbls>
          <c:showLegendKey val="0"/>
          <c:showVal val="0"/>
          <c:showCatName val="0"/>
          <c:showSerName val="0"/>
          <c:showPercent val="0"/>
          <c:showBubbleSize val="0"/>
        </c:dLbls>
        <c:marker val="1"/>
        <c:smooth val="0"/>
        <c:axId val="514874592"/>
        <c:axId val="514875376"/>
      </c:lineChart>
      <c:catAx>
        <c:axId val="51487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875376"/>
        <c:crosses val="autoZero"/>
        <c:auto val="1"/>
        <c:lblAlgn val="ctr"/>
        <c:lblOffset val="100"/>
        <c:tickLblSkip val="1"/>
        <c:tickMarkSkip val="1"/>
        <c:noMultiLvlLbl val="0"/>
      </c:catAx>
      <c:valAx>
        <c:axId val="51487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87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{4A8774D2-47D4-4905-82FB-BD79D07E04AC}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{A404764A-3896-44E1-82F1-152FCDE01281}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{27EAF984-2D7C-482C-B73E-6DA9078A4E85}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{19C272B8-8916-46C6-A97B-B91A4E4F079C}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{4F4551B4-F52B-40A1-8A67-DABD78159864}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{8CE0264C-CCB2-4738-A31C-EFC362767E0A}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{C4542A6D-6C05-4897-A5E6-27D9E1874785}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{233E5468-47C2-4FC1-85BB-5E514097A142}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{9505D087-1FC8-42A2-8193-76C861321DC7}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{B4015533-0869-44BB-ACDC-CBC1B174B989}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14876160"/>
        <c:axId val="514876552"/>
      </c:scatterChart>
      <c:valAx>
        <c:axId val="514876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876552"/>
        <c:crosses val="autoZero"/>
        <c:crossBetween val="midCat"/>
      </c:valAx>
      <c:valAx>
        <c:axId val="514876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4876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{D8895644-D11C-4B04-9607-4239D491B84E}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{B6308C86-AB0E-4858-B96C-82F8628BC020}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{05F30F20-B014-4CFF-8B81-CD0EC3DAA1E2}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{E73180CC-60B2-4B16-BD02-4896B601DFF5}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{1EAD6888-A774-4BAC-B6C6-A5D02EBDC5D9}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7.8</c:v>
                </c:pt>
                <c:pt idx="1">
                  <c:v>8.1999999999999993</c:v>
                </c:pt>
                <c:pt idx="2">
                  <c:v>8</c:v>
                </c:pt>
                <c:pt idx="3">
                  <c:v>7.6</c:v>
                </c:pt>
                <c:pt idx="4">
                  <c:v>6.3</c:v>
                </c:pt>
              </c:numCache>
            </c:numRef>
          </c:xVal>
          <c:yVal>
            <c:numRef>
              <c:f>公会計指標分析・財政指標組合せ分析表!$K$73:$O$73</c:f>
              <c:numCache>
                <c:formatCode>#,##0.0;"▲ "#,##0.0</c:formatCode>
                <c:ptCount val="5"/>
                <c:pt idx="0">
                  <c:v>89.5</c:v>
                </c:pt>
                <c:pt idx="1">
                  <c:v>82</c:v>
                </c:pt>
                <c:pt idx="2">
                  <c:v>78.400000000000006</c:v>
                </c:pt>
                <c:pt idx="3">
                  <c:v>71.5</c:v>
                </c:pt>
                <c:pt idx="4">
                  <c:v>60.4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{25CCFE27-FC5D-406A-8B19-48509A871AD9}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{869F9CE5-D9F4-46EC-81AF-27E53EC84DDA}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{CC6E65C5-AF30-440A-8111-6CB47F232F37}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{5CA7113C-3F91-43E8-8AB8-22ACE2D592CC}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{8E8364CC-4715-4033-90D3-7DE7AED28149}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514877336"/>
        <c:axId val="514877728"/>
      </c:scatterChart>
      <c:valAx>
        <c:axId val="514877336"/>
        <c:scaling>
          <c:orientation val="minMax"/>
          <c:max val="8.799999999999998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877728"/>
        <c:crosses val="autoZero"/>
        <c:crossBetween val="midCat"/>
      </c:valAx>
      <c:valAx>
        <c:axId val="514877728"/>
        <c:scaling>
          <c:orientation val="minMax"/>
          <c:max val="99"/>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4877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311,327
305,181
92.78
98,551,416
94,992,106
3,034,598
56,059,393
79,399,464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地方消費税の引き上げに伴い地方消費税交付金が増加したものの、高齢化等に伴い社会保障関係費が増加したため、単年度の財政力指数は前年度と比較して同数値の</a:t>
          </a:r>
          <a:r>
            <a:rPr kumimoji="1" lang="en-US" altLang="ja-JP" sz="1300">
              <a:latin typeface="ＭＳ Ｐゴシック"/>
            </a:rPr>
            <a:t>0.97</a:t>
          </a:r>
          <a:r>
            <a:rPr kumimoji="1" lang="ja-JP" altLang="en-US" sz="1300">
              <a:latin typeface="ＭＳ Ｐゴシック"/>
            </a:rPr>
            <a:t>となったが、３か年平均の財政力指数は前年度と比較して</a:t>
          </a:r>
          <a:r>
            <a:rPr kumimoji="1" lang="en-US" altLang="ja-JP" sz="1300">
              <a:latin typeface="ＭＳ Ｐゴシック"/>
            </a:rPr>
            <a:t>0.01</a:t>
          </a:r>
          <a:r>
            <a:rPr kumimoji="1" lang="ja-JP" altLang="en-US" sz="1300">
              <a:latin typeface="ＭＳ Ｐゴシック"/>
            </a:rPr>
            <a:t>ポイント増加して</a:t>
          </a:r>
          <a:r>
            <a:rPr kumimoji="1" lang="en-US" altLang="ja-JP" sz="1300">
              <a:latin typeface="ＭＳ Ｐゴシック"/>
            </a:rPr>
            <a:t>0.97</a:t>
          </a:r>
          <a:r>
            <a:rPr kumimoji="1" lang="ja-JP" altLang="en-US" sz="1300">
              <a:latin typeface="ＭＳ Ｐゴシック"/>
            </a:rPr>
            <a:t>となった。</a:t>
          </a:r>
        </a:p>
        <a:p>
          <a:r>
            <a:rPr kumimoji="1" lang="ja-JP" altLang="en-US" sz="1300">
              <a:latin typeface="ＭＳ Ｐゴシック"/>
            </a:rPr>
            <a:t>　今後も社会保障関係費の増加が見込まれることから、歳入の確保と歳出の抑制を図り、安定した財政基盤の確保に努める。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128058</xdr:rowOff>
    </xdr:from>
    <xdr:to>
      <xdr:col>7</xdr:col>
      <xdr:colOff>152400</xdr:colOff>
      <xdr:row>38</xdr:row>
      <xdr:rowOff>148167</xdr:rowOff>
    </xdr:to>
    <xdr:cxnSp macro="">
      <xdr:nvCxnSpPr>
        <xdr:cNvPr id="68" name="直線コネクタ 67"/>
        <xdr:cNvCxnSpPr/>
      </xdr:nvCxnSpPr>
      <xdr:spPr>
        <a:xfrm flipV="1">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148167</xdr:rowOff>
    </xdr:to>
    <xdr:cxnSp macro="">
      <xdr:nvCxnSpPr>
        <xdr:cNvPr id="71" name="直線コネクタ 70"/>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128058</xdr:rowOff>
    </xdr:from>
    <xdr:to>
      <xdr:col>4</xdr:col>
      <xdr:colOff>482600</xdr:colOff>
      <xdr:row>38</xdr:row>
      <xdr:rowOff>148167</xdr:rowOff>
    </xdr:to>
    <xdr:cxnSp macro="">
      <xdr:nvCxnSpPr>
        <xdr:cNvPr id="74" name="直線コネクタ 73"/>
        <xdr:cNvCxnSpPr/>
      </xdr:nvCxnSpPr>
      <xdr:spPr>
        <a:xfrm>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47625</xdr:rowOff>
    </xdr:from>
    <xdr:to>
      <xdr:col>3</xdr:col>
      <xdr:colOff>279400</xdr:colOff>
      <xdr:row>38</xdr:row>
      <xdr:rowOff>128058</xdr:rowOff>
    </xdr:to>
    <xdr:cxnSp macro="">
      <xdr:nvCxnSpPr>
        <xdr:cNvPr id="77" name="直線コネクタ 76"/>
        <xdr:cNvCxnSpPr/>
      </xdr:nvCxnSpPr>
      <xdr:spPr>
        <a:xfrm>
          <a:off x="1447800" y="65627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77258</xdr:rowOff>
    </xdr:from>
    <xdr:to>
      <xdr:col>3</xdr:col>
      <xdr:colOff>330200</xdr:colOff>
      <xdr:row>39</xdr:row>
      <xdr:rowOff>7408</xdr:rowOff>
    </xdr:to>
    <xdr:sp macro="" textlink="">
      <xdr:nvSpPr>
        <xdr:cNvPr id="93" name="円/楕円 92"/>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17585</xdr:rowOff>
    </xdr:from>
    <xdr:ext cx="762000" cy="259045"/>
    <xdr:sp macro="" textlink="">
      <xdr:nvSpPr>
        <xdr:cNvPr id="94" name="テキスト ボックス 93"/>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168275</xdr:rowOff>
    </xdr:from>
    <xdr:to>
      <xdr:col>2</xdr:col>
      <xdr:colOff>127000</xdr:colOff>
      <xdr:row>38</xdr:row>
      <xdr:rowOff>98425</xdr:rowOff>
    </xdr:to>
    <xdr:sp macro="" textlink="">
      <xdr:nvSpPr>
        <xdr:cNvPr id="95" name="円/楕円 94"/>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108602</xdr:rowOff>
    </xdr:from>
    <xdr:ext cx="762000" cy="259045"/>
    <xdr:sp macro="" textlink="">
      <xdr:nvSpPr>
        <xdr:cNvPr id="96" name="テキスト ボックス 95"/>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地方消費税交付金が増加したことにより経常一般財源が増加した。</a:t>
          </a:r>
          <a:endParaRPr kumimoji="1" lang="en-US" altLang="ja-JP" sz="1300">
            <a:latin typeface="ＭＳ Ｐゴシック"/>
          </a:endParaRPr>
        </a:p>
        <a:p>
          <a:r>
            <a:rPr kumimoji="1" lang="ja-JP" altLang="en-US" sz="1300">
              <a:latin typeface="ＭＳ Ｐゴシック"/>
            </a:rPr>
            <a:t>　また、生活保護費の医療扶助の増加により扶助費が増加したものの、減税補塡債等の償還終了により公債費が減少したことにより、経常経費充当一般財源等の増加幅は小さく、前年度と比較して</a:t>
          </a:r>
          <a:r>
            <a:rPr kumimoji="1" lang="en-US" altLang="ja-JP" sz="1300">
              <a:latin typeface="ＭＳ Ｐゴシック"/>
            </a:rPr>
            <a:t>2.5</a:t>
          </a:r>
          <a:r>
            <a:rPr kumimoji="1" lang="ja-JP" altLang="en-US" sz="1300">
              <a:latin typeface="ＭＳ Ｐゴシック"/>
            </a:rPr>
            <a:t>％減少した。</a:t>
          </a:r>
        </a:p>
        <a:p>
          <a:r>
            <a:rPr kumimoji="1" lang="ja-JP" altLang="en-US" sz="1300">
              <a:latin typeface="ＭＳ Ｐゴシック"/>
            </a:rPr>
            <a:t>　今後は、引き続き社会保障関係費が増加するものの、公債費が減少する見込みであるため、横ばいで推移する見込みであるが、市税などの未収金対策に力を入れることなど自主財源の確保に努める。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170604</xdr:rowOff>
    </xdr:from>
    <xdr:to>
      <xdr:col>7</xdr:col>
      <xdr:colOff>152400</xdr:colOff>
      <xdr:row>65</xdr:row>
      <xdr:rowOff>28787</xdr:rowOff>
    </xdr:to>
    <xdr:cxnSp macro="">
      <xdr:nvCxnSpPr>
        <xdr:cNvPr id="131" name="直線コネクタ 130"/>
        <xdr:cNvCxnSpPr/>
      </xdr:nvCxnSpPr>
      <xdr:spPr>
        <a:xfrm flipV="1">
          <a:off x="4114800" y="10971954"/>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7196</xdr:rowOff>
    </xdr:from>
    <xdr:to>
      <xdr:col>6</xdr:col>
      <xdr:colOff>0</xdr:colOff>
      <xdr:row>65</xdr:row>
      <xdr:rowOff>28787</xdr:rowOff>
    </xdr:to>
    <xdr:cxnSp macro="">
      <xdr:nvCxnSpPr>
        <xdr:cNvPr id="134" name="直線コネクタ 133"/>
        <xdr:cNvCxnSpPr/>
      </xdr:nvCxnSpPr>
      <xdr:spPr>
        <a:xfrm>
          <a:off x="3225800" y="109799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7196</xdr:rowOff>
    </xdr:from>
    <xdr:to>
      <xdr:col>4</xdr:col>
      <xdr:colOff>482600</xdr:colOff>
      <xdr:row>65</xdr:row>
      <xdr:rowOff>4656</xdr:rowOff>
    </xdr:to>
    <xdr:cxnSp macro="">
      <xdr:nvCxnSpPr>
        <xdr:cNvPr id="137" name="直線コネクタ 136"/>
        <xdr:cNvCxnSpPr/>
      </xdr:nvCxnSpPr>
      <xdr:spPr>
        <a:xfrm flipV="1">
          <a:off x="2336800" y="109799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79587</xdr:rowOff>
    </xdr:from>
    <xdr:to>
      <xdr:col>3</xdr:col>
      <xdr:colOff>279400</xdr:colOff>
      <xdr:row>65</xdr:row>
      <xdr:rowOff>4656</xdr:rowOff>
    </xdr:to>
    <xdr:cxnSp macro="">
      <xdr:nvCxnSpPr>
        <xdr:cNvPr id="140" name="直線コネクタ 139"/>
        <xdr:cNvCxnSpPr/>
      </xdr:nvCxnSpPr>
      <xdr:spPr>
        <a:xfrm>
          <a:off x="1447800" y="110523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119804</xdr:rowOff>
    </xdr:from>
    <xdr:to>
      <xdr:col>7</xdr:col>
      <xdr:colOff>203200</xdr:colOff>
      <xdr:row>64</xdr:row>
      <xdr:rowOff>49954</xdr:rowOff>
    </xdr:to>
    <xdr:sp macro="" textlink="">
      <xdr:nvSpPr>
        <xdr:cNvPr id="150" name="円/楕円 149"/>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91881</xdr:rowOff>
    </xdr:from>
    <xdr:ext cx="762000" cy="259045"/>
    <xdr:sp macro="" textlink="">
      <xdr:nvSpPr>
        <xdr:cNvPr id="151"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149437</xdr:rowOff>
    </xdr:from>
    <xdr:to>
      <xdr:col>6</xdr:col>
      <xdr:colOff>50800</xdr:colOff>
      <xdr:row>65</xdr:row>
      <xdr:rowOff>79587</xdr:rowOff>
    </xdr:to>
    <xdr:sp macro="" textlink="">
      <xdr:nvSpPr>
        <xdr:cNvPr id="152" name="円/楕円 151"/>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64364</xdr:rowOff>
    </xdr:from>
    <xdr:ext cx="736600" cy="259045"/>
    <xdr:sp macro="" textlink="">
      <xdr:nvSpPr>
        <xdr:cNvPr id="153" name="テキスト ボックス 152"/>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127846</xdr:rowOff>
    </xdr:from>
    <xdr:to>
      <xdr:col>4</xdr:col>
      <xdr:colOff>533400</xdr:colOff>
      <xdr:row>64</xdr:row>
      <xdr:rowOff>57996</xdr:rowOff>
    </xdr:to>
    <xdr:sp macro="" textlink="">
      <xdr:nvSpPr>
        <xdr:cNvPr id="154" name="円/楕円 153"/>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42773</xdr:rowOff>
    </xdr:from>
    <xdr:ext cx="762000" cy="259045"/>
    <xdr:sp macro="" textlink="">
      <xdr:nvSpPr>
        <xdr:cNvPr id="155" name="テキスト ボックス 154"/>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125306</xdr:rowOff>
    </xdr:from>
    <xdr:to>
      <xdr:col>3</xdr:col>
      <xdr:colOff>330200</xdr:colOff>
      <xdr:row>65</xdr:row>
      <xdr:rowOff>55456</xdr:rowOff>
    </xdr:to>
    <xdr:sp macro="" textlink="">
      <xdr:nvSpPr>
        <xdr:cNvPr id="156" name="円/楕円 155"/>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40233</xdr:rowOff>
    </xdr:from>
    <xdr:ext cx="762000" cy="259045"/>
    <xdr:sp macro="" textlink="">
      <xdr:nvSpPr>
        <xdr:cNvPr id="157" name="テキスト ボックス 156"/>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28787</xdr:rowOff>
    </xdr:from>
    <xdr:to>
      <xdr:col>2</xdr:col>
      <xdr:colOff>127000</xdr:colOff>
      <xdr:row>64</xdr:row>
      <xdr:rowOff>130387</xdr:rowOff>
    </xdr:to>
    <xdr:sp macro="" textlink="">
      <xdr:nvSpPr>
        <xdr:cNvPr id="158" name="円/楕円 157"/>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115164</xdr:rowOff>
    </xdr:from>
    <xdr:ext cx="762000" cy="259045"/>
    <xdr:sp macro="" textlink="">
      <xdr:nvSpPr>
        <xdr:cNvPr id="159" name="テキスト ボックス 158"/>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類似団体と比較して、人口１人あたりの金額が下回っている要因は、人件費である。これは、類似団体と比較して、職員数が少ないためである。</a:t>
          </a:r>
        </a:p>
        <a:p>
          <a:r>
            <a:rPr kumimoji="1" lang="ja-JP" altLang="en-US" sz="1300">
              <a:solidFill>
                <a:sysClr val="windowText" lastClr="000000"/>
              </a:solidFill>
              <a:latin typeface="ＭＳ Ｐゴシック"/>
            </a:rPr>
            <a:t>　前年度と比較して増加しており、これは、国勢調査に伴い報酬が増加したためである。</a:t>
          </a:r>
        </a:p>
        <a:p>
          <a:r>
            <a:rPr kumimoji="1" lang="ja-JP" altLang="en-US" sz="1300">
              <a:solidFill>
                <a:sysClr val="windowText" lastClr="000000"/>
              </a:solidFill>
              <a:latin typeface="ＭＳ Ｐゴシック"/>
            </a:rPr>
            <a:t>　今後も、退職に伴う人員を適正に補充することにより、職員の年齢構成を平準化するよう努める。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163444</xdr:rowOff>
    </xdr:from>
    <xdr:to>
      <xdr:col>7</xdr:col>
      <xdr:colOff>152400</xdr:colOff>
      <xdr:row>82</xdr:row>
      <xdr:rowOff>6071</xdr:rowOff>
    </xdr:to>
    <xdr:cxnSp macro="">
      <xdr:nvCxnSpPr>
        <xdr:cNvPr id="194" name="直線コネクタ 193"/>
        <xdr:cNvCxnSpPr/>
      </xdr:nvCxnSpPr>
      <xdr:spPr>
        <a:xfrm>
          <a:off x="4114800" y="14050894"/>
          <a:ext cx="838200" cy="1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77904</xdr:rowOff>
    </xdr:from>
    <xdr:to>
      <xdr:col>6</xdr:col>
      <xdr:colOff>0</xdr:colOff>
      <xdr:row>81</xdr:row>
      <xdr:rowOff>163444</xdr:rowOff>
    </xdr:to>
    <xdr:cxnSp macro="">
      <xdr:nvCxnSpPr>
        <xdr:cNvPr id="197" name="直線コネクタ 196"/>
        <xdr:cNvCxnSpPr/>
      </xdr:nvCxnSpPr>
      <xdr:spPr>
        <a:xfrm>
          <a:off x="3225800" y="13965354"/>
          <a:ext cx="889000" cy="8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44182</xdr:rowOff>
    </xdr:from>
    <xdr:to>
      <xdr:col>4</xdr:col>
      <xdr:colOff>482600</xdr:colOff>
      <xdr:row>81</xdr:row>
      <xdr:rowOff>77904</xdr:rowOff>
    </xdr:to>
    <xdr:cxnSp macro="">
      <xdr:nvCxnSpPr>
        <xdr:cNvPr id="200" name="直線コネクタ 199"/>
        <xdr:cNvCxnSpPr/>
      </xdr:nvCxnSpPr>
      <xdr:spPr>
        <a:xfrm>
          <a:off x="2336800" y="13931632"/>
          <a:ext cx="889000" cy="3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44182</xdr:rowOff>
    </xdr:from>
    <xdr:to>
      <xdr:col>3</xdr:col>
      <xdr:colOff>279400</xdr:colOff>
      <xdr:row>81</xdr:row>
      <xdr:rowOff>93066</xdr:rowOff>
    </xdr:to>
    <xdr:cxnSp macro="">
      <xdr:nvCxnSpPr>
        <xdr:cNvPr id="203" name="直線コネクタ 202"/>
        <xdr:cNvCxnSpPr/>
      </xdr:nvCxnSpPr>
      <xdr:spPr>
        <a:xfrm flipV="1">
          <a:off x="1447800" y="13931632"/>
          <a:ext cx="889000" cy="4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126721</xdr:rowOff>
    </xdr:from>
    <xdr:to>
      <xdr:col>7</xdr:col>
      <xdr:colOff>203200</xdr:colOff>
      <xdr:row>82</xdr:row>
      <xdr:rowOff>56871</xdr:rowOff>
    </xdr:to>
    <xdr:sp macro="" textlink="">
      <xdr:nvSpPr>
        <xdr:cNvPr id="213" name="円/楕円 212"/>
        <xdr:cNvSpPr/>
      </xdr:nvSpPr>
      <xdr:spPr>
        <a:xfrm>
          <a:off x="4902200" y="140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143248</xdr:rowOff>
    </xdr:from>
    <xdr:ext cx="762000" cy="259045"/>
    <xdr:sp macro="" textlink="">
      <xdr:nvSpPr>
        <xdr:cNvPr id="214" name="人件費・物件費等の状況該当値テキスト"/>
        <xdr:cNvSpPr txBox="1"/>
      </xdr:nvSpPr>
      <xdr:spPr>
        <a:xfrm>
          <a:off x="5041900" y="1385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112644</xdr:rowOff>
    </xdr:from>
    <xdr:to>
      <xdr:col>6</xdr:col>
      <xdr:colOff>50800</xdr:colOff>
      <xdr:row>82</xdr:row>
      <xdr:rowOff>42794</xdr:rowOff>
    </xdr:to>
    <xdr:sp macro="" textlink="">
      <xdr:nvSpPr>
        <xdr:cNvPr id="215" name="円/楕円 214"/>
        <xdr:cNvSpPr/>
      </xdr:nvSpPr>
      <xdr:spPr>
        <a:xfrm>
          <a:off x="4064000" y="140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52971</xdr:rowOff>
    </xdr:from>
    <xdr:ext cx="736600" cy="259045"/>
    <xdr:sp macro="" textlink="">
      <xdr:nvSpPr>
        <xdr:cNvPr id="216" name="テキスト ボックス 215"/>
        <xdr:cNvSpPr txBox="1"/>
      </xdr:nvSpPr>
      <xdr:spPr>
        <a:xfrm>
          <a:off x="3733800" y="13768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27104</xdr:rowOff>
    </xdr:from>
    <xdr:to>
      <xdr:col>4</xdr:col>
      <xdr:colOff>533400</xdr:colOff>
      <xdr:row>81</xdr:row>
      <xdr:rowOff>128704</xdr:rowOff>
    </xdr:to>
    <xdr:sp macro="" textlink="">
      <xdr:nvSpPr>
        <xdr:cNvPr id="217" name="円/楕円 216"/>
        <xdr:cNvSpPr/>
      </xdr:nvSpPr>
      <xdr:spPr>
        <a:xfrm>
          <a:off x="3175000" y="139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138881</xdr:rowOff>
    </xdr:from>
    <xdr:ext cx="762000" cy="259045"/>
    <xdr:sp macro="" textlink="">
      <xdr:nvSpPr>
        <xdr:cNvPr id="218" name="テキスト ボックス 217"/>
        <xdr:cNvSpPr txBox="1"/>
      </xdr:nvSpPr>
      <xdr:spPr>
        <a:xfrm>
          <a:off x="2844800" y="1368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88,190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164832</xdr:rowOff>
    </xdr:from>
    <xdr:to>
      <xdr:col>3</xdr:col>
      <xdr:colOff>330200</xdr:colOff>
      <xdr:row>81</xdr:row>
      <xdr:rowOff>94982</xdr:rowOff>
    </xdr:to>
    <xdr:sp macro="" textlink="">
      <xdr:nvSpPr>
        <xdr:cNvPr id="219" name="円/楕円 218"/>
        <xdr:cNvSpPr/>
      </xdr:nvSpPr>
      <xdr:spPr>
        <a:xfrm>
          <a:off x="2286000" y="1388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105159</xdr:rowOff>
    </xdr:from>
    <xdr:ext cx="762000" cy="259045"/>
    <xdr:sp macro="" textlink="">
      <xdr:nvSpPr>
        <xdr:cNvPr id="220" name="テキスト ボックス 219"/>
        <xdr:cNvSpPr txBox="1"/>
      </xdr:nvSpPr>
      <xdr:spPr>
        <a:xfrm>
          <a:off x="1955800" y="1364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42266</xdr:rowOff>
    </xdr:from>
    <xdr:to>
      <xdr:col>2</xdr:col>
      <xdr:colOff>127000</xdr:colOff>
      <xdr:row>81</xdr:row>
      <xdr:rowOff>143866</xdr:rowOff>
    </xdr:to>
    <xdr:sp macro="" textlink="">
      <xdr:nvSpPr>
        <xdr:cNvPr id="221" name="円/楕円 220"/>
        <xdr:cNvSpPr/>
      </xdr:nvSpPr>
      <xdr:spPr>
        <a:xfrm>
          <a:off x="1397000" y="139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154043</xdr:rowOff>
    </xdr:from>
    <xdr:ext cx="762000" cy="259045"/>
    <xdr:sp macro="" textlink="">
      <xdr:nvSpPr>
        <xdr:cNvPr id="222" name="テキスト ボックス 221"/>
        <xdr:cNvSpPr txBox="1"/>
      </xdr:nvSpPr>
      <xdr:spPr>
        <a:xfrm>
          <a:off x="1066800" y="1369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給料表は国家公務員にあわせているが、職員構成の相違などの影響で増減しており、今年度は前年度より</a:t>
          </a:r>
          <a:r>
            <a:rPr kumimoji="1" lang="en-US" altLang="ja-JP" sz="1300">
              <a:latin typeface="ＭＳ Ｐゴシック"/>
            </a:rPr>
            <a:t>0.2</a:t>
          </a:r>
          <a:r>
            <a:rPr kumimoji="1" lang="ja-JP" altLang="en-US" sz="1300">
              <a:latin typeface="ＭＳ Ｐゴシック"/>
            </a:rPr>
            <a:t>ポイント低下した。</a:t>
          </a:r>
        </a:p>
        <a:p>
          <a:r>
            <a:rPr kumimoji="1" lang="ja-JP" altLang="en-US" sz="1300">
              <a:latin typeface="ＭＳ Ｐゴシック"/>
            </a:rPr>
            <a:t>　今後も、国や近隣自治体、民間企業等の状況を踏まえ、給与適正化に努める。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109361</xdr:rowOff>
    </xdr:from>
    <xdr:to>
      <xdr:col>24</xdr:col>
      <xdr:colOff>558800</xdr:colOff>
      <xdr:row>84</xdr:row>
      <xdr:rowOff>136172</xdr:rowOff>
    </xdr:to>
    <xdr:cxnSp macro="">
      <xdr:nvCxnSpPr>
        <xdr:cNvPr id="256" name="直線コネクタ 255"/>
        <xdr:cNvCxnSpPr/>
      </xdr:nvCxnSpPr>
      <xdr:spPr>
        <a:xfrm flipV="1">
          <a:off x="16179800" y="145111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69145</xdr:rowOff>
    </xdr:from>
    <xdr:to>
      <xdr:col>23</xdr:col>
      <xdr:colOff>406400</xdr:colOff>
      <xdr:row>84</xdr:row>
      <xdr:rowOff>136172</xdr:rowOff>
    </xdr:to>
    <xdr:cxnSp macro="">
      <xdr:nvCxnSpPr>
        <xdr:cNvPr id="259" name="直線コネクタ 258"/>
        <xdr:cNvCxnSpPr/>
      </xdr:nvCxnSpPr>
      <xdr:spPr>
        <a:xfrm>
          <a:off x="15290800" y="1447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1" name="テキスト ボックス 26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69145</xdr:rowOff>
    </xdr:from>
    <xdr:to>
      <xdr:col>22</xdr:col>
      <xdr:colOff>203200</xdr:colOff>
      <xdr:row>90</xdr:row>
      <xdr:rowOff>32455</xdr:rowOff>
    </xdr:to>
    <xdr:cxnSp macro="">
      <xdr:nvCxnSpPr>
        <xdr:cNvPr id="262" name="直線コネクタ 261"/>
        <xdr:cNvCxnSpPr/>
      </xdr:nvCxnSpPr>
      <xdr:spPr>
        <a:xfrm flipV="1">
          <a:off x="14401800" y="14470945"/>
          <a:ext cx="889000" cy="99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5645</xdr:rowOff>
    </xdr:from>
    <xdr:to>
      <xdr:col>21</xdr:col>
      <xdr:colOff>0</xdr:colOff>
      <xdr:row>90</xdr:row>
      <xdr:rowOff>32455</xdr:rowOff>
    </xdr:to>
    <xdr:cxnSp macro="">
      <xdr:nvCxnSpPr>
        <xdr:cNvPr id="265" name="直線コネクタ 264"/>
        <xdr:cNvCxnSpPr/>
      </xdr:nvCxnSpPr>
      <xdr:spPr>
        <a:xfrm>
          <a:off x="13512800" y="154361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86078</xdr:rowOff>
    </xdr:from>
    <xdr:to>
      <xdr:col>21</xdr:col>
      <xdr:colOff>50800</xdr:colOff>
      <xdr:row>90</xdr:row>
      <xdr:rowOff>16228</xdr:rowOff>
    </xdr:to>
    <xdr:sp macro="" textlink="">
      <xdr:nvSpPr>
        <xdr:cNvPr id="266" name="フローチャート : 判断 265"/>
        <xdr:cNvSpPr/>
      </xdr:nvSpPr>
      <xdr:spPr>
        <a:xfrm>
          <a:off x="14351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26405</xdr:rowOff>
    </xdr:from>
    <xdr:ext cx="762000" cy="259045"/>
    <xdr:sp macro="" textlink="">
      <xdr:nvSpPr>
        <xdr:cNvPr id="267" name="テキスト ボックス 266"/>
        <xdr:cNvSpPr txBox="1"/>
      </xdr:nvSpPr>
      <xdr:spPr>
        <a:xfrm>
          <a:off x="14020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58561</xdr:rowOff>
    </xdr:from>
    <xdr:to>
      <xdr:col>24</xdr:col>
      <xdr:colOff>609600</xdr:colOff>
      <xdr:row>84</xdr:row>
      <xdr:rowOff>160161</xdr:rowOff>
    </xdr:to>
    <xdr:sp macro="" textlink="">
      <xdr:nvSpPr>
        <xdr:cNvPr id="275" name="円/楕円 274"/>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30638</xdr:rowOff>
    </xdr:from>
    <xdr:ext cx="762000" cy="259045"/>
    <xdr:sp macro="" textlink="">
      <xdr:nvSpPr>
        <xdr:cNvPr id="276" name="給与水準   （国との比較）該当値テキスト"/>
        <xdr:cNvSpPr txBox="1"/>
      </xdr:nvSpPr>
      <xdr:spPr>
        <a:xfrm>
          <a:off x="17106900" y="144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85372</xdr:rowOff>
    </xdr:from>
    <xdr:to>
      <xdr:col>23</xdr:col>
      <xdr:colOff>457200</xdr:colOff>
      <xdr:row>85</xdr:row>
      <xdr:rowOff>15522</xdr:rowOff>
    </xdr:to>
    <xdr:sp macro="" textlink="">
      <xdr:nvSpPr>
        <xdr:cNvPr id="277" name="円/楕円 276"/>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299</xdr:rowOff>
    </xdr:from>
    <xdr:ext cx="736600" cy="259045"/>
    <xdr:sp macro="" textlink="">
      <xdr:nvSpPr>
        <xdr:cNvPr id="278" name="テキスト ボックス 277"/>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18345</xdr:rowOff>
    </xdr:from>
    <xdr:to>
      <xdr:col>22</xdr:col>
      <xdr:colOff>254000</xdr:colOff>
      <xdr:row>84</xdr:row>
      <xdr:rowOff>119945</xdr:rowOff>
    </xdr:to>
    <xdr:sp macro="" textlink="">
      <xdr:nvSpPr>
        <xdr:cNvPr id="279" name="円/楕円 278"/>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104722</xdr:rowOff>
    </xdr:from>
    <xdr:ext cx="762000" cy="259045"/>
    <xdr:sp macro="" textlink="">
      <xdr:nvSpPr>
        <xdr:cNvPr id="280" name="テキスト ボックス 279"/>
        <xdr:cNvSpPr txBox="1"/>
      </xdr:nvSpPr>
      <xdr:spPr>
        <a:xfrm>
          <a:off x="14909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153105</xdr:rowOff>
    </xdr:from>
    <xdr:to>
      <xdr:col>21</xdr:col>
      <xdr:colOff>50800</xdr:colOff>
      <xdr:row>90</xdr:row>
      <xdr:rowOff>83255</xdr:rowOff>
    </xdr:to>
    <xdr:sp macro="" textlink="">
      <xdr:nvSpPr>
        <xdr:cNvPr id="281" name="円/楕円 280"/>
        <xdr:cNvSpPr/>
      </xdr:nvSpPr>
      <xdr:spPr>
        <a:xfrm>
          <a:off x="14351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82" name="テキスト ボックス 281"/>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83" name="円/楕円 282"/>
        <xdr:cNvSpPr/>
      </xdr:nvSpPr>
      <xdr:spPr>
        <a:xfrm>
          <a:off x="13462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66622</xdr:rowOff>
    </xdr:from>
    <xdr:ext cx="762000" cy="259045"/>
    <xdr:sp macro="" textlink="">
      <xdr:nvSpPr>
        <xdr:cNvPr id="284" name="テキスト ボックス 283"/>
        <xdr:cNvSpPr txBox="1"/>
      </xdr:nvSpPr>
      <xdr:spPr>
        <a:xfrm>
          <a:off x="13131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年度からの団塊世代の大量退職期にあって、組織内部の新陳代謝を図る計画的な新規職員採用と、技術・経験の継承を図る再任用制度の活用を通じ、市全体の職員数の適正化に取り組んできた。</a:t>
          </a:r>
        </a:p>
        <a:p>
          <a:r>
            <a:rPr kumimoji="1" lang="ja-JP" altLang="en-US" sz="1300">
              <a:latin typeface="ＭＳ Ｐゴシック"/>
            </a:rPr>
            <a:t>　こうした中、人口千人当たり職員数は前年度に比べ</a:t>
          </a:r>
          <a:r>
            <a:rPr kumimoji="1" lang="en-US" altLang="ja-JP" sz="1300">
              <a:latin typeface="ＭＳ Ｐゴシック"/>
            </a:rPr>
            <a:t>0.14</a:t>
          </a:r>
          <a:r>
            <a:rPr kumimoji="1" lang="ja-JP" altLang="en-US" sz="1300">
              <a:latin typeface="ＭＳ Ｐゴシック"/>
            </a:rPr>
            <a:t>人増加しているが、これは、増大する保育需要に対応するうえで必要な人員を確保するために正規保育士を積極的に採用したことが主な要因である。</a:t>
          </a:r>
        </a:p>
        <a:p>
          <a:r>
            <a:rPr kumimoji="1" lang="ja-JP" altLang="en-US" sz="1300">
              <a:latin typeface="ＭＳ Ｐゴシック"/>
            </a:rPr>
            <a:t>　今後も職員数の管理については、多様な雇用形態を通じて人材活用を図りながら、適正な水準の維持に努めていく。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6" name="直線コネクタ 315"/>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7"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8" name="直線コネクタ 317"/>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9"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0" name="直線コネクタ 319"/>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149497</xdr:rowOff>
    </xdr:from>
    <xdr:to>
      <xdr:col>24</xdr:col>
      <xdr:colOff>558800</xdr:colOff>
      <xdr:row>61</xdr:row>
      <xdr:rowOff>26307</xdr:rowOff>
    </xdr:to>
    <xdr:cxnSp macro="">
      <xdr:nvCxnSpPr>
        <xdr:cNvPr id="321" name="直線コネクタ 320"/>
        <xdr:cNvCxnSpPr/>
      </xdr:nvCxnSpPr>
      <xdr:spPr>
        <a:xfrm>
          <a:off x="16179800" y="1043649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2"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3" name="フローチャート : 判断 322"/>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146050</xdr:rowOff>
    </xdr:from>
    <xdr:to>
      <xdr:col>23</xdr:col>
      <xdr:colOff>406400</xdr:colOff>
      <xdr:row>60</xdr:row>
      <xdr:rowOff>149497</xdr:rowOff>
    </xdr:to>
    <xdr:cxnSp macro="">
      <xdr:nvCxnSpPr>
        <xdr:cNvPr id="324" name="直線コネクタ 323"/>
        <xdr:cNvCxnSpPr/>
      </xdr:nvCxnSpPr>
      <xdr:spPr>
        <a:xfrm>
          <a:off x="15290800" y="1043305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5" name="フローチャート : 判断 324"/>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6" name="テキスト ボックス 325"/>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80554</xdr:rowOff>
    </xdr:from>
    <xdr:to>
      <xdr:col>22</xdr:col>
      <xdr:colOff>203200</xdr:colOff>
      <xdr:row>60</xdr:row>
      <xdr:rowOff>146050</xdr:rowOff>
    </xdr:to>
    <xdr:cxnSp macro="">
      <xdr:nvCxnSpPr>
        <xdr:cNvPr id="327" name="直線コネクタ 326"/>
        <xdr:cNvCxnSpPr/>
      </xdr:nvCxnSpPr>
      <xdr:spPr>
        <a:xfrm>
          <a:off x="14401800" y="1036755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8" name="フローチャート : 判断 327"/>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29" name="テキスト ボックス 328"/>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80554</xdr:rowOff>
    </xdr:from>
    <xdr:to>
      <xdr:col>21</xdr:col>
      <xdr:colOff>0</xdr:colOff>
      <xdr:row>60</xdr:row>
      <xdr:rowOff>111578</xdr:rowOff>
    </xdr:to>
    <xdr:cxnSp macro="">
      <xdr:nvCxnSpPr>
        <xdr:cNvPr id="330" name="直線コネクタ 329"/>
        <xdr:cNvCxnSpPr/>
      </xdr:nvCxnSpPr>
      <xdr:spPr>
        <a:xfrm flipV="1">
          <a:off x="13512800" y="103675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1" name="フローチャート : 判断 330"/>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2" name="テキスト ボックス 331"/>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3" name="フローチャート : 判断 332"/>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4" name="テキスト ボックス 333"/>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146957</xdr:rowOff>
    </xdr:from>
    <xdr:to>
      <xdr:col>24</xdr:col>
      <xdr:colOff>609600</xdr:colOff>
      <xdr:row>61</xdr:row>
      <xdr:rowOff>77107</xdr:rowOff>
    </xdr:to>
    <xdr:sp macro="" textlink="">
      <xdr:nvSpPr>
        <xdr:cNvPr id="340" name="円/楕円 339"/>
        <xdr:cNvSpPr/>
      </xdr:nvSpPr>
      <xdr:spPr>
        <a:xfrm>
          <a:off x="16967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163484</xdr:rowOff>
    </xdr:from>
    <xdr:ext cx="762000" cy="259045"/>
    <xdr:sp macro="" textlink="">
      <xdr:nvSpPr>
        <xdr:cNvPr id="341" name="定員管理の状況該当値テキスト"/>
        <xdr:cNvSpPr txBox="1"/>
      </xdr:nvSpPr>
      <xdr:spPr>
        <a:xfrm>
          <a:off x="17106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98697</xdr:rowOff>
    </xdr:from>
    <xdr:to>
      <xdr:col>23</xdr:col>
      <xdr:colOff>457200</xdr:colOff>
      <xdr:row>61</xdr:row>
      <xdr:rowOff>28847</xdr:rowOff>
    </xdr:to>
    <xdr:sp macro="" textlink="">
      <xdr:nvSpPr>
        <xdr:cNvPr id="342" name="円/楕円 341"/>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39024</xdr:rowOff>
    </xdr:from>
    <xdr:ext cx="736600" cy="259045"/>
    <xdr:sp macro="" textlink="">
      <xdr:nvSpPr>
        <xdr:cNvPr id="343" name="テキスト ボックス 342"/>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95250</xdr:rowOff>
    </xdr:from>
    <xdr:to>
      <xdr:col>22</xdr:col>
      <xdr:colOff>254000</xdr:colOff>
      <xdr:row>61</xdr:row>
      <xdr:rowOff>25400</xdr:rowOff>
    </xdr:to>
    <xdr:sp macro="" textlink="">
      <xdr:nvSpPr>
        <xdr:cNvPr id="344" name="円/楕円 343"/>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35577</xdr:rowOff>
    </xdr:from>
    <xdr:ext cx="762000" cy="259045"/>
    <xdr:sp macro="" textlink="">
      <xdr:nvSpPr>
        <xdr:cNvPr id="345" name="テキスト ボックス 344"/>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29754</xdr:rowOff>
    </xdr:from>
    <xdr:to>
      <xdr:col>21</xdr:col>
      <xdr:colOff>50800</xdr:colOff>
      <xdr:row>60</xdr:row>
      <xdr:rowOff>131354</xdr:rowOff>
    </xdr:to>
    <xdr:sp macro="" textlink="">
      <xdr:nvSpPr>
        <xdr:cNvPr id="346" name="円/楕円 345"/>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141531</xdr:rowOff>
    </xdr:from>
    <xdr:ext cx="762000" cy="259045"/>
    <xdr:sp macro="" textlink="">
      <xdr:nvSpPr>
        <xdr:cNvPr id="347" name="テキスト ボックス 346"/>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60778</xdr:rowOff>
    </xdr:from>
    <xdr:to>
      <xdr:col>19</xdr:col>
      <xdr:colOff>533400</xdr:colOff>
      <xdr:row>60</xdr:row>
      <xdr:rowOff>162378</xdr:rowOff>
    </xdr:to>
    <xdr:sp macro="" textlink="">
      <xdr:nvSpPr>
        <xdr:cNvPr id="348" name="円/楕円 347"/>
        <xdr:cNvSpPr/>
      </xdr:nvSpPr>
      <xdr:spPr>
        <a:xfrm>
          <a:off x="13462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1105</xdr:rowOff>
    </xdr:from>
    <xdr:ext cx="762000" cy="259045"/>
    <xdr:sp macro="" textlink="">
      <xdr:nvSpPr>
        <xdr:cNvPr id="349" name="テキスト ボックス 348"/>
        <xdr:cNvSpPr txBox="1"/>
      </xdr:nvSpPr>
      <xdr:spPr>
        <a:xfrm>
          <a:off x="13131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今年度は前年度と比較して</a:t>
          </a:r>
          <a:r>
            <a:rPr kumimoji="1" lang="en-US" altLang="ja-JP" sz="1300">
              <a:latin typeface="ＭＳ Ｐゴシック"/>
            </a:rPr>
            <a:t>1.3</a:t>
          </a:r>
          <a:r>
            <a:rPr kumimoji="1" lang="ja-JP" altLang="en-US" sz="1300">
              <a:latin typeface="ＭＳ Ｐゴシック"/>
            </a:rPr>
            <a:t>％減少した。これは、減税補塡債や文化フォーラム第一次整備事業に係る地方債の償還が終了したことにより、一般会計等の地方債償還額が約</a:t>
          </a:r>
          <a:r>
            <a:rPr kumimoji="1" lang="en-US" altLang="ja-JP" sz="1300">
              <a:latin typeface="ＭＳ Ｐゴシック"/>
            </a:rPr>
            <a:t>11.6</a:t>
          </a:r>
          <a:r>
            <a:rPr kumimoji="1" lang="ja-JP" altLang="en-US" sz="1300">
              <a:latin typeface="ＭＳ Ｐゴシック"/>
            </a:rPr>
            <a:t>億円減少したことや地方消費税交付金の増加などにより標準財政規模の額が約</a:t>
          </a:r>
          <a:r>
            <a:rPr kumimoji="1" lang="en-US" altLang="ja-JP" sz="1300">
              <a:latin typeface="ＭＳ Ｐゴシック"/>
            </a:rPr>
            <a:t>12</a:t>
          </a:r>
          <a:r>
            <a:rPr kumimoji="1" lang="ja-JP" altLang="en-US" sz="1300">
              <a:latin typeface="ＭＳ Ｐゴシック"/>
            </a:rPr>
            <a:t>億円増加したためである。</a:t>
          </a:r>
        </a:p>
        <a:p>
          <a:r>
            <a:rPr kumimoji="1" lang="ja-JP" altLang="en-US" sz="1300">
              <a:latin typeface="ＭＳ Ｐゴシック"/>
            </a:rPr>
            <a:t>　今後も、計画的な借入を行うことにより、健全な財政運営に努める。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7" name="直線コネクタ 376"/>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8"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9" name="直線コネクタ 378"/>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60113</xdr:rowOff>
    </xdr:from>
    <xdr:to>
      <xdr:col>24</xdr:col>
      <xdr:colOff>558800</xdr:colOff>
      <xdr:row>41</xdr:row>
      <xdr:rowOff>164677</xdr:rowOff>
    </xdr:to>
    <xdr:cxnSp macro="">
      <xdr:nvCxnSpPr>
        <xdr:cNvPr id="382" name="直線コネクタ 381"/>
        <xdr:cNvCxnSpPr/>
      </xdr:nvCxnSpPr>
      <xdr:spPr>
        <a:xfrm flipV="1">
          <a:off x="16179800" y="70895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3"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4" name="フローチャート : 判断 383"/>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164677</xdr:rowOff>
    </xdr:from>
    <xdr:to>
      <xdr:col>23</xdr:col>
      <xdr:colOff>406400</xdr:colOff>
      <xdr:row>42</xdr:row>
      <xdr:rowOff>25400</xdr:rowOff>
    </xdr:to>
    <xdr:cxnSp macro="">
      <xdr:nvCxnSpPr>
        <xdr:cNvPr id="385" name="直線コネクタ 384"/>
        <xdr:cNvCxnSpPr/>
      </xdr:nvCxnSpPr>
      <xdr:spPr>
        <a:xfrm flipV="1">
          <a:off x="15290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6" name="フローチャート :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87" name="テキスト ボックス 386"/>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41487</xdr:rowOff>
    </xdr:to>
    <xdr:cxnSp macro="">
      <xdr:nvCxnSpPr>
        <xdr:cNvPr id="388" name="直線コネクタ 387"/>
        <xdr:cNvCxnSpPr/>
      </xdr:nvCxnSpPr>
      <xdr:spPr>
        <a:xfrm flipV="1">
          <a:off x="14401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9" name="フローチャート :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0" name="テキスト ボックス 389"/>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9313</xdr:rowOff>
    </xdr:from>
    <xdr:to>
      <xdr:col>21</xdr:col>
      <xdr:colOff>0</xdr:colOff>
      <xdr:row>42</xdr:row>
      <xdr:rowOff>41487</xdr:rowOff>
    </xdr:to>
    <xdr:cxnSp macro="">
      <xdr:nvCxnSpPr>
        <xdr:cNvPr id="391" name="直線コネクタ 390"/>
        <xdr:cNvCxnSpPr/>
      </xdr:nvCxnSpPr>
      <xdr:spPr>
        <a:xfrm>
          <a:off x="13512800" y="72102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3" name="テキスト ボックス 392"/>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5" name="テキスト ボックス 394"/>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401" name="円/楕円 400"/>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152840</xdr:rowOff>
    </xdr:from>
    <xdr:ext cx="762000" cy="259045"/>
    <xdr:sp macro="" textlink="">
      <xdr:nvSpPr>
        <xdr:cNvPr id="402"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113877</xdr:rowOff>
    </xdr:from>
    <xdr:to>
      <xdr:col>23</xdr:col>
      <xdr:colOff>457200</xdr:colOff>
      <xdr:row>42</xdr:row>
      <xdr:rowOff>44027</xdr:rowOff>
    </xdr:to>
    <xdr:sp macro="" textlink="">
      <xdr:nvSpPr>
        <xdr:cNvPr id="403" name="円/楕円 402"/>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28804</xdr:rowOff>
    </xdr:from>
    <xdr:ext cx="736600" cy="259045"/>
    <xdr:sp macro="" textlink="">
      <xdr:nvSpPr>
        <xdr:cNvPr id="404" name="テキスト ボックス 403"/>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5" name="円/楕円 404"/>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6" name="テキスト ボックス 405"/>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162137</xdr:rowOff>
    </xdr:from>
    <xdr:to>
      <xdr:col>21</xdr:col>
      <xdr:colOff>50800</xdr:colOff>
      <xdr:row>42</xdr:row>
      <xdr:rowOff>92287</xdr:rowOff>
    </xdr:to>
    <xdr:sp macro="" textlink="">
      <xdr:nvSpPr>
        <xdr:cNvPr id="407" name="円/楕円 406"/>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102464</xdr:rowOff>
    </xdr:from>
    <xdr:ext cx="762000" cy="259045"/>
    <xdr:sp macro="" textlink="">
      <xdr:nvSpPr>
        <xdr:cNvPr id="408" name="テキスト ボックス 407"/>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409" name="円/楕円 408"/>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410" name="テキスト ボックス 409"/>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人口急増が始まった昭和</a:t>
          </a:r>
          <a:r>
            <a:rPr kumimoji="1" lang="en-US" altLang="ja-JP" sz="1300">
              <a:latin typeface="ＭＳ Ｐゴシック"/>
            </a:rPr>
            <a:t>40</a:t>
          </a:r>
          <a:r>
            <a:rPr kumimoji="1" lang="ja-JP" altLang="en-US" sz="1300">
              <a:latin typeface="ＭＳ Ｐゴシック"/>
            </a:rPr>
            <a:t>年代半ばからの都市環境整備に多額の地方債を活用したことにより類似団体平均を上回っている。数値を高める主な要因としては、地方債残高及び土地開発公社負債額による影響が大きい。</a:t>
          </a:r>
        </a:p>
        <a:p>
          <a:r>
            <a:rPr kumimoji="1" lang="ja-JP" altLang="en-US" sz="1300">
              <a:latin typeface="ＭＳ Ｐゴシック"/>
            </a:rPr>
            <a:t>　今年度は前年度と比較して、</a:t>
          </a:r>
          <a:r>
            <a:rPr kumimoji="1" lang="en-US" altLang="ja-JP" sz="1300">
              <a:latin typeface="ＭＳ Ｐゴシック"/>
            </a:rPr>
            <a:t>11.1</a:t>
          </a:r>
          <a:r>
            <a:rPr kumimoji="1" lang="ja-JP" altLang="en-US" sz="1300">
              <a:latin typeface="ＭＳ Ｐゴシック"/>
            </a:rPr>
            <a:t>％減少した。これは、公共下水道事業特別会計の地方債の現在高が減少（約</a:t>
          </a:r>
          <a:r>
            <a:rPr kumimoji="1" lang="en-US" altLang="ja-JP" sz="1300">
              <a:latin typeface="ＭＳ Ｐゴシック"/>
            </a:rPr>
            <a:t>17.5</a:t>
          </a:r>
          <a:r>
            <a:rPr kumimoji="1" lang="ja-JP" altLang="en-US" sz="1300">
              <a:latin typeface="ＭＳ Ｐゴシック"/>
            </a:rPr>
            <a:t>億円）、退職手当負担見込額が減少（約</a:t>
          </a:r>
          <a:r>
            <a:rPr kumimoji="1" lang="en-US" altLang="ja-JP" sz="1300">
              <a:latin typeface="ＭＳ Ｐゴシック"/>
            </a:rPr>
            <a:t>10</a:t>
          </a:r>
          <a:r>
            <a:rPr kumimoji="1" lang="ja-JP" altLang="en-US" sz="1300">
              <a:latin typeface="ＭＳ Ｐゴシック"/>
            </a:rPr>
            <a:t>億円）、土地開発公社の経営健全化による負債額が減少（約</a:t>
          </a:r>
          <a:r>
            <a:rPr kumimoji="1" lang="en-US" altLang="ja-JP" sz="1300">
              <a:latin typeface="ＭＳ Ｐゴシック"/>
            </a:rPr>
            <a:t>15.8</a:t>
          </a:r>
          <a:r>
            <a:rPr kumimoji="1" lang="ja-JP" altLang="en-US" sz="1300">
              <a:latin typeface="ＭＳ Ｐゴシック"/>
            </a:rPr>
            <a:t>億円）したためである。</a:t>
          </a:r>
        </a:p>
        <a:p>
          <a:r>
            <a:rPr kumimoji="1" lang="ja-JP" altLang="en-US" sz="1300">
              <a:latin typeface="ＭＳ Ｐゴシック"/>
            </a:rPr>
            <a:t>　今後も、地方債の計画的な運用と土地開発公社の経営健全化に努める。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1" name="直線コネクタ 440"/>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2"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3" name="直線コネクタ 442"/>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92589</xdr:rowOff>
    </xdr:from>
    <xdr:to>
      <xdr:col>24</xdr:col>
      <xdr:colOff>558800</xdr:colOff>
      <xdr:row>18</xdr:row>
      <xdr:rowOff>48683</xdr:rowOff>
    </xdr:to>
    <xdr:cxnSp macro="">
      <xdr:nvCxnSpPr>
        <xdr:cNvPr id="446" name="直線コネクタ 445"/>
        <xdr:cNvCxnSpPr/>
      </xdr:nvCxnSpPr>
      <xdr:spPr>
        <a:xfrm flipV="1">
          <a:off x="16179800" y="3007239"/>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7"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8" name="フローチャート : 判断 447"/>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48683</xdr:rowOff>
    </xdr:from>
    <xdr:to>
      <xdr:col>23</xdr:col>
      <xdr:colOff>406400</xdr:colOff>
      <xdr:row>18</xdr:row>
      <xdr:rowOff>127968</xdr:rowOff>
    </xdr:to>
    <xdr:cxnSp macro="">
      <xdr:nvCxnSpPr>
        <xdr:cNvPr id="449" name="直線コネクタ 448"/>
        <xdr:cNvCxnSpPr/>
      </xdr:nvCxnSpPr>
      <xdr:spPr>
        <a:xfrm flipV="1">
          <a:off x="15290800" y="3134783"/>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0" name="フローチャート : 判断 449"/>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1" name="テキスト ボックス 450"/>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127968</xdr:rowOff>
    </xdr:from>
    <xdr:to>
      <xdr:col>22</xdr:col>
      <xdr:colOff>203200</xdr:colOff>
      <xdr:row>18</xdr:row>
      <xdr:rowOff>169333</xdr:rowOff>
    </xdr:to>
    <xdr:cxnSp macro="">
      <xdr:nvCxnSpPr>
        <xdr:cNvPr id="452" name="直線コネクタ 451"/>
        <xdr:cNvCxnSpPr/>
      </xdr:nvCxnSpPr>
      <xdr:spPr>
        <a:xfrm flipV="1">
          <a:off x="14401800" y="321406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3" name="フローチャート : 判断 452"/>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4" name="テキスト ボックス 453"/>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169333</xdr:rowOff>
    </xdr:from>
    <xdr:to>
      <xdr:col>21</xdr:col>
      <xdr:colOff>0</xdr:colOff>
      <xdr:row>19</xdr:row>
      <xdr:rowOff>84062</xdr:rowOff>
    </xdr:to>
    <xdr:cxnSp macro="">
      <xdr:nvCxnSpPr>
        <xdr:cNvPr id="455" name="直線コネクタ 454"/>
        <xdr:cNvCxnSpPr/>
      </xdr:nvCxnSpPr>
      <xdr:spPr>
        <a:xfrm flipV="1">
          <a:off x="13512800" y="325543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6" name="フローチャート : 判断 455"/>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7" name="テキスト ボックス 456"/>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8" name="フローチャート : 判断 457"/>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59" name="テキスト ボックス 458"/>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41789</xdr:rowOff>
    </xdr:from>
    <xdr:to>
      <xdr:col>24</xdr:col>
      <xdr:colOff>609600</xdr:colOff>
      <xdr:row>17</xdr:row>
      <xdr:rowOff>143389</xdr:rowOff>
    </xdr:to>
    <xdr:sp macro="" textlink="">
      <xdr:nvSpPr>
        <xdr:cNvPr id="465" name="円/楕円 464"/>
        <xdr:cNvSpPr/>
      </xdr:nvSpPr>
      <xdr:spPr>
        <a:xfrm>
          <a:off x="16967200" y="29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13866</xdr:rowOff>
    </xdr:from>
    <xdr:ext cx="762000" cy="259045"/>
    <xdr:sp macro="" textlink="">
      <xdr:nvSpPr>
        <xdr:cNvPr id="466" name="将来負担の状況該当値テキスト"/>
        <xdr:cNvSpPr txBox="1"/>
      </xdr:nvSpPr>
      <xdr:spPr>
        <a:xfrm>
          <a:off x="17106900" y="292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169333</xdr:rowOff>
    </xdr:from>
    <xdr:to>
      <xdr:col>23</xdr:col>
      <xdr:colOff>457200</xdr:colOff>
      <xdr:row>18</xdr:row>
      <xdr:rowOff>99483</xdr:rowOff>
    </xdr:to>
    <xdr:sp macro="" textlink="">
      <xdr:nvSpPr>
        <xdr:cNvPr id="467" name="円/楕円 466"/>
        <xdr:cNvSpPr/>
      </xdr:nvSpPr>
      <xdr:spPr>
        <a:xfrm>
          <a:off x="16129000" y="30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84260</xdr:rowOff>
    </xdr:from>
    <xdr:ext cx="736600" cy="259045"/>
    <xdr:sp macro="" textlink="">
      <xdr:nvSpPr>
        <xdr:cNvPr id="468" name="テキスト ボックス 467"/>
        <xdr:cNvSpPr txBox="1"/>
      </xdr:nvSpPr>
      <xdr:spPr>
        <a:xfrm>
          <a:off x="15798800" y="317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77168</xdr:rowOff>
    </xdr:from>
    <xdr:to>
      <xdr:col>22</xdr:col>
      <xdr:colOff>254000</xdr:colOff>
      <xdr:row>19</xdr:row>
      <xdr:rowOff>7317</xdr:rowOff>
    </xdr:to>
    <xdr:sp macro="" textlink="">
      <xdr:nvSpPr>
        <xdr:cNvPr id="469" name="円/楕円 468"/>
        <xdr:cNvSpPr/>
      </xdr:nvSpPr>
      <xdr:spPr>
        <a:xfrm>
          <a:off x="15240000" y="3163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163545</xdr:rowOff>
    </xdr:from>
    <xdr:ext cx="762000" cy="259045"/>
    <xdr:sp macro="" textlink="">
      <xdr:nvSpPr>
        <xdr:cNvPr id="470" name="テキスト ボックス 469"/>
        <xdr:cNvSpPr txBox="1"/>
      </xdr:nvSpPr>
      <xdr:spPr>
        <a:xfrm>
          <a:off x="14909800" y="324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118533</xdr:rowOff>
    </xdr:from>
    <xdr:to>
      <xdr:col>21</xdr:col>
      <xdr:colOff>50800</xdr:colOff>
      <xdr:row>19</xdr:row>
      <xdr:rowOff>48683</xdr:rowOff>
    </xdr:to>
    <xdr:sp macro="" textlink="">
      <xdr:nvSpPr>
        <xdr:cNvPr id="471" name="円/楕円 470"/>
        <xdr:cNvSpPr/>
      </xdr:nvSpPr>
      <xdr:spPr>
        <a:xfrm>
          <a:off x="14351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33460</xdr:rowOff>
    </xdr:from>
    <xdr:ext cx="762000" cy="259045"/>
    <xdr:sp macro="" textlink="">
      <xdr:nvSpPr>
        <xdr:cNvPr id="472" name="テキスト ボックス 471"/>
        <xdr:cNvSpPr txBox="1"/>
      </xdr:nvSpPr>
      <xdr:spPr>
        <a:xfrm>
          <a:off x="14020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33262</xdr:rowOff>
    </xdr:from>
    <xdr:to>
      <xdr:col>19</xdr:col>
      <xdr:colOff>533400</xdr:colOff>
      <xdr:row>19</xdr:row>
      <xdr:rowOff>134862</xdr:rowOff>
    </xdr:to>
    <xdr:sp macro="" textlink="">
      <xdr:nvSpPr>
        <xdr:cNvPr id="473" name="円/楕円 472"/>
        <xdr:cNvSpPr/>
      </xdr:nvSpPr>
      <xdr:spPr>
        <a:xfrm>
          <a:off x="13462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119639</xdr:rowOff>
    </xdr:from>
    <xdr:ext cx="762000" cy="259045"/>
    <xdr:sp macro="" textlink="">
      <xdr:nvSpPr>
        <xdr:cNvPr id="474" name="テキスト ボックス 473"/>
        <xdr:cNvSpPr txBox="1"/>
      </xdr:nvSpPr>
      <xdr:spPr>
        <a:xfrm>
          <a:off x="13131800" y="33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311,327
305,181
92.78
98,551,416
94,992,106
3,034,598
56,059,393
79,399,464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人件費に係る経常収支比率は、定年退職者数が横ばいとなったものの、退職手当基本額に係る調整率の引き下げにより、前年度と比較すると</a:t>
          </a:r>
          <a:r>
            <a:rPr kumimoji="1" lang="en-US" altLang="ja-JP" sz="1250">
              <a:latin typeface="ＭＳ Ｐゴシック"/>
            </a:rPr>
            <a:t>0.6</a:t>
          </a:r>
          <a:r>
            <a:rPr kumimoji="1" lang="ja-JP" altLang="en-US" sz="1250">
              <a:latin typeface="ＭＳ Ｐゴシック"/>
            </a:rPr>
            <a:t>％減少した。平成</a:t>
          </a:r>
          <a:r>
            <a:rPr kumimoji="1" lang="en-US" altLang="ja-JP" sz="1250">
              <a:latin typeface="ＭＳ Ｐゴシック"/>
            </a:rPr>
            <a:t>28</a:t>
          </a:r>
          <a:r>
            <a:rPr kumimoji="1" lang="ja-JP" altLang="en-US" sz="1250">
              <a:latin typeface="ＭＳ Ｐゴシック"/>
            </a:rPr>
            <a:t>年度以降は、平成</a:t>
          </a:r>
          <a:r>
            <a:rPr kumimoji="1" lang="en-US" altLang="ja-JP" sz="1250">
              <a:latin typeface="ＭＳ Ｐゴシック"/>
            </a:rPr>
            <a:t>27</a:t>
          </a:r>
          <a:r>
            <a:rPr kumimoji="1" lang="ja-JP" altLang="en-US" sz="1250">
              <a:latin typeface="ＭＳ Ｐゴシック"/>
            </a:rPr>
            <a:t>年度と比較すると退職者数は減少していくものの、多い状況が続く見込みであるため、職員の大量退職に伴う補充人員の抑制により、人員の適正管理、人件費の抑制を図り、職員の年齢構成を平準化しながら、現在の水準を維持す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83457</xdr:rowOff>
    </xdr:from>
    <xdr:to>
      <xdr:col>7</xdr:col>
      <xdr:colOff>15875</xdr:colOff>
      <xdr:row>34</xdr:row>
      <xdr:rowOff>148772</xdr:rowOff>
    </xdr:to>
    <xdr:cxnSp macro="">
      <xdr:nvCxnSpPr>
        <xdr:cNvPr id="68" name="直線コネクタ 67"/>
        <xdr:cNvCxnSpPr/>
      </xdr:nvCxnSpPr>
      <xdr:spPr>
        <a:xfrm flipV="1">
          <a:off x="3987800" y="5912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9"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167822</xdr:rowOff>
    </xdr:from>
    <xdr:to>
      <xdr:col>5</xdr:col>
      <xdr:colOff>549275</xdr:colOff>
      <xdr:row>34</xdr:row>
      <xdr:rowOff>148772</xdr:rowOff>
    </xdr:to>
    <xdr:cxnSp macro="">
      <xdr:nvCxnSpPr>
        <xdr:cNvPr id="71" name="直線コネクタ 70"/>
        <xdr:cNvCxnSpPr/>
      </xdr:nvCxnSpPr>
      <xdr:spPr>
        <a:xfrm>
          <a:off x="3098800" y="5825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167822</xdr:rowOff>
    </xdr:from>
    <xdr:to>
      <xdr:col>4</xdr:col>
      <xdr:colOff>346075</xdr:colOff>
      <xdr:row>35</xdr:row>
      <xdr:rowOff>9978</xdr:rowOff>
    </xdr:to>
    <xdr:cxnSp macro="">
      <xdr:nvCxnSpPr>
        <xdr:cNvPr id="74" name="直線コネクタ 73"/>
        <xdr:cNvCxnSpPr/>
      </xdr:nvCxnSpPr>
      <xdr:spPr>
        <a:xfrm flipV="1">
          <a:off x="2209800" y="58256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6" name="テキスト ボックス 75"/>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9978</xdr:rowOff>
    </xdr:from>
    <xdr:to>
      <xdr:col>3</xdr:col>
      <xdr:colOff>142875</xdr:colOff>
      <xdr:row>35</xdr:row>
      <xdr:rowOff>151493</xdr:rowOff>
    </xdr:to>
    <xdr:cxnSp macro="">
      <xdr:nvCxnSpPr>
        <xdr:cNvPr id="77" name="直線コネクタ 76"/>
        <xdr:cNvCxnSpPr/>
      </xdr:nvCxnSpPr>
      <xdr:spPr>
        <a:xfrm flipV="1">
          <a:off x="1320800" y="6010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81" name="テキスト ボックス 80"/>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32657</xdr:rowOff>
    </xdr:from>
    <xdr:to>
      <xdr:col>7</xdr:col>
      <xdr:colOff>66675</xdr:colOff>
      <xdr:row>34</xdr:row>
      <xdr:rowOff>134257</xdr:rowOff>
    </xdr:to>
    <xdr:sp macro="" textlink="">
      <xdr:nvSpPr>
        <xdr:cNvPr id="87" name="円/楕円 86"/>
        <xdr:cNvSpPr/>
      </xdr:nvSpPr>
      <xdr:spPr>
        <a:xfrm>
          <a:off x="4775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49184</xdr:rowOff>
    </xdr:from>
    <xdr:ext cx="762000" cy="259045"/>
    <xdr:sp macro="" textlink="">
      <xdr:nvSpPr>
        <xdr:cNvPr id="88" name="人件費該当値テキスト"/>
        <xdr:cNvSpPr txBox="1"/>
      </xdr:nvSpPr>
      <xdr:spPr>
        <a:xfrm>
          <a:off x="4914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97972</xdr:rowOff>
    </xdr:from>
    <xdr:to>
      <xdr:col>5</xdr:col>
      <xdr:colOff>600075</xdr:colOff>
      <xdr:row>35</xdr:row>
      <xdr:rowOff>28122</xdr:rowOff>
    </xdr:to>
    <xdr:sp macro="" textlink="">
      <xdr:nvSpPr>
        <xdr:cNvPr id="89" name="円/楕円 88"/>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38299</xdr:rowOff>
    </xdr:from>
    <xdr:ext cx="736600" cy="259045"/>
    <xdr:sp macro="" textlink="">
      <xdr:nvSpPr>
        <xdr:cNvPr id="90" name="テキスト ボックス 89"/>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117022</xdr:rowOff>
    </xdr:from>
    <xdr:to>
      <xdr:col>4</xdr:col>
      <xdr:colOff>396875</xdr:colOff>
      <xdr:row>34</xdr:row>
      <xdr:rowOff>47172</xdr:rowOff>
    </xdr:to>
    <xdr:sp macro="" textlink="">
      <xdr:nvSpPr>
        <xdr:cNvPr id="91" name="円/楕円 90"/>
        <xdr:cNvSpPr/>
      </xdr:nvSpPr>
      <xdr:spPr>
        <a:xfrm>
          <a:off x="3048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57349</xdr:rowOff>
    </xdr:from>
    <xdr:ext cx="762000" cy="259045"/>
    <xdr:sp macro="" textlink="">
      <xdr:nvSpPr>
        <xdr:cNvPr id="92" name="テキスト ボックス 91"/>
        <xdr:cNvSpPr txBox="1"/>
      </xdr:nvSpPr>
      <xdr:spPr>
        <a:xfrm>
          <a:off x="2717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130628</xdr:rowOff>
    </xdr:from>
    <xdr:to>
      <xdr:col>3</xdr:col>
      <xdr:colOff>193675</xdr:colOff>
      <xdr:row>35</xdr:row>
      <xdr:rowOff>60778</xdr:rowOff>
    </xdr:to>
    <xdr:sp macro="" textlink="">
      <xdr:nvSpPr>
        <xdr:cNvPr id="93" name="円/楕円 92"/>
        <xdr:cNvSpPr/>
      </xdr:nvSpPr>
      <xdr:spPr>
        <a:xfrm>
          <a:off x="2159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70955</xdr:rowOff>
    </xdr:from>
    <xdr:ext cx="762000" cy="259045"/>
    <xdr:sp macro="" textlink="">
      <xdr:nvSpPr>
        <xdr:cNvPr id="94" name="テキスト ボックス 93"/>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95" name="円/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96" name="テキスト ボックス 95"/>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物件費に係る経常収支比率は、前年度と比較すると</a:t>
          </a:r>
          <a:r>
            <a:rPr kumimoji="1" lang="en-US" altLang="ja-JP" sz="1100">
              <a:latin typeface="ＭＳ Ｐゴシック"/>
            </a:rPr>
            <a:t>1.2</a:t>
          </a:r>
          <a:r>
            <a:rPr kumimoji="1" lang="ja-JP" altLang="en-US" sz="1100">
              <a:latin typeface="ＭＳ Ｐゴシック"/>
            </a:rPr>
            <a:t>％増加した。</a:t>
          </a:r>
        </a:p>
        <a:p>
          <a:r>
            <a:rPr kumimoji="1" lang="ja-JP" altLang="en-US" sz="1100">
              <a:latin typeface="ＭＳ Ｐゴシック"/>
            </a:rPr>
            <a:t>この主な要因としては、平成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月から水痘ワクチンが定期接種化されたことなどにより予防接種に係る委託料が増加したことなどが挙げられる。　</a:t>
          </a:r>
          <a:endParaRPr kumimoji="1" lang="en-US" altLang="ja-JP" sz="1100">
            <a:latin typeface="ＭＳ Ｐゴシック"/>
          </a:endParaRPr>
        </a:p>
        <a:p>
          <a:r>
            <a:rPr kumimoji="1" lang="ja-JP" altLang="en-US" sz="1100">
              <a:latin typeface="ＭＳ Ｐゴシック"/>
            </a:rPr>
            <a:t>　経常収支比率が類似団体平均を上回っているのは、クリーンセンターや衛生プラントを単独で有しており施設管理に要する経費が他市に比べ多いためである。</a:t>
          </a:r>
        </a:p>
        <a:p>
          <a:r>
            <a:rPr kumimoji="1" lang="ja-JP" altLang="en-US" sz="1100">
              <a:latin typeface="ＭＳ Ｐゴシック"/>
            </a:rPr>
            <a:t>　今後も施設管理に要する経費の見直しなどにより経費の削減に努める。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61686</xdr:rowOff>
    </xdr:from>
    <xdr:to>
      <xdr:col>24</xdr:col>
      <xdr:colOff>31750</xdr:colOff>
      <xdr:row>19</xdr:row>
      <xdr:rowOff>86178</xdr:rowOff>
    </xdr:to>
    <xdr:cxnSp macro="">
      <xdr:nvCxnSpPr>
        <xdr:cNvPr id="131" name="直線コネクタ 130"/>
        <xdr:cNvCxnSpPr/>
      </xdr:nvCxnSpPr>
      <xdr:spPr>
        <a:xfrm>
          <a:off x="15671800" y="314778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19</xdr:row>
      <xdr:rowOff>53522</xdr:rowOff>
    </xdr:to>
    <xdr:cxnSp macro="">
      <xdr:nvCxnSpPr>
        <xdr:cNvPr id="134" name="直線コネクタ 133"/>
        <xdr:cNvCxnSpPr/>
      </xdr:nvCxnSpPr>
      <xdr:spPr>
        <a:xfrm flipV="1">
          <a:off x="14782800" y="31477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159657</xdr:rowOff>
    </xdr:from>
    <xdr:to>
      <xdr:col>21</xdr:col>
      <xdr:colOff>361950</xdr:colOff>
      <xdr:row>19</xdr:row>
      <xdr:rowOff>53522</xdr:rowOff>
    </xdr:to>
    <xdr:cxnSp macro="">
      <xdr:nvCxnSpPr>
        <xdr:cNvPr id="137" name="直線コネクタ 136"/>
        <xdr:cNvCxnSpPr/>
      </xdr:nvCxnSpPr>
      <xdr:spPr>
        <a:xfrm>
          <a:off x="13893800" y="3245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159657</xdr:rowOff>
    </xdr:from>
    <xdr:to>
      <xdr:col>20</xdr:col>
      <xdr:colOff>158750</xdr:colOff>
      <xdr:row>19</xdr:row>
      <xdr:rowOff>167822</xdr:rowOff>
    </xdr:to>
    <xdr:cxnSp macro="">
      <xdr:nvCxnSpPr>
        <xdr:cNvPr id="140" name="直線コネクタ 139"/>
        <xdr:cNvCxnSpPr/>
      </xdr:nvCxnSpPr>
      <xdr:spPr>
        <a:xfrm flipV="1">
          <a:off x="13004800" y="32457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35378</xdr:rowOff>
    </xdr:from>
    <xdr:to>
      <xdr:col>24</xdr:col>
      <xdr:colOff>82550</xdr:colOff>
      <xdr:row>19</xdr:row>
      <xdr:rowOff>136978</xdr:rowOff>
    </xdr:to>
    <xdr:sp macro="" textlink="">
      <xdr:nvSpPr>
        <xdr:cNvPr id="150" name="円/楕円 149"/>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7455</xdr:rowOff>
    </xdr:from>
    <xdr:ext cx="762000" cy="259045"/>
    <xdr:sp macro="" textlink="">
      <xdr:nvSpPr>
        <xdr:cNvPr id="151" name="物件費該当値テキスト"/>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10886</xdr:rowOff>
    </xdr:from>
    <xdr:to>
      <xdr:col>22</xdr:col>
      <xdr:colOff>615950</xdr:colOff>
      <xdr:row>18</xdr:row>
      <xdr:rowOff>112486</xdr:rowOff>
    </xdr:to>
    <xdr:sp macro="" textlink="">
      <xdr:nvSpPr>
        <xdr:cNvPr id="152" name="円/楕円 151"/>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97263</xdr:rowOff>
    </xdr:from>
    <xdr:ext cx="736600" cy="259045"/>
    <xdr:sp macro="" textlink="">
      <xdr:nvSpPr>
        <xdr:cNvPr id="153" name="テキスト ボックス 152"/>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2722</xdr:rowOff>
    </xdr:from>
    <xdr:to>
      <xdr:col>21</xdr:col>
      <xdr:colOff>412750</xdr:colOff>
      <xdr:row>19</xdr:row>
      <xdr:rowOff>104322</xdr:rowOff>
    </xdr:to>
    <xdr:sp macro="" textlink="">
      <xdr:nvSpPr>
        <xdr:cNvPr id="154" name="円/楕円 153"/>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89099</xdr:rowOff>
    </xdr:from>
    <xdr:ext cx="762000" cy="259045"/>
    <xdr:sp macro="" textlink="">
      <xdr:nvSpPr>
        <xdr:cNvPr id="155" name="テキスト ボックス 154"/>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108857</xdr:rowOff>
    </xdr:from>
    <xdr:to>
      <xdr:col>20</xdr:col>
      <xdr:colOff>209550</xdr:colOff>
      <xdr:row>19</xdr:row>
      <xdr:rowOff>39007</xdr:rowOff>
    </xdr:to>
    <xdr:sp macro="" textlink="">
      <xdr:nvSpPr>
        <xdr:cNvPr id="156" name="円/楕円 155"/>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23784</xdr:rowOff>
    </xdr:from>
    <xdr:ext cx="762000" cy="259045"/>
    <xdr:sp macro="" textlink="">
      <xdr:nvSpPr>
        <xdr:cNvPr id="157" name="テキスト ボックス 156"/>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117022</xdr:rowOff>
    </xdr:from>
    <xdr:to>
      <xdr:col>19</xdr:col>
      <xdr:colOff>6350</xdr:colOff>
      <xdr:row>20</xdr:row>
      <xdr:rowOff>47172</xdr:rowOff>
    </xdr:to>
    <xdr:sp macro="" textlink="">
      <xdr:nvSpPr>
        <xdr:cNvPr id="158" name="円/楕円 157"/>
        <xdr:cNvSpPr/>
      </xdr:nvSpPr>
      <xdr:spPr>
        <a:xfrm>
          <a:off x="12954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31949</xdr:rowOff>
    </xdr:from>
    <xdr:ext cx="762000" cy="259045"/>
    <xdr:sp macro="" textlink="">
      <xdr:nvSpPr>
        <xdr:cNvPr id="159" name="テキスト ボックス 158"/>
        <xdr:cNvSpPr txBox="1"/>
      </xdr:nvSpPr>
      <xdr:spPr>
        <a:xfrm>
          <a:off x="12623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扶助費に係る経常収支比率は、認定こども園が２園開所したことなどによる保育園関係経費の増加や医療扶助の増加により生活保護費が増加したため、前年度と比較すると</a:t>
          </a:r>
          <a:r>
            <a:rPr kumimoji="1" lang="en-US" altLang="ja-JP" sz="1300">
              <a:latin typeface="ＭＳ Ｐゴシック"/>
            </a:rPr>
            <a:t>0.5</a:t>
          </a:r>
          <a:r>
            <a:rPr kumimoji="1" lang="ja-JP" altLang="en-US" sz="1300">
              <a:latin typeface="ＭＳ Ｐゴシック"/>
            </a:rPr>
            <a:t>％増加した。</a:t>
          </a:r>
        </a:p>
        <a:p>
          <a:r>
            <a:rPr kumimoji="1" lang="ja-JP" altLang="en-US" sz="1300">
              <a:latin typeface="ＭＳ Ｐゴシック"/>
            </a:rPr>
            <a:t>　今後についても、事業の見直し等により経費の削減に努めるが、高齢化等に伴い、扶助費は増加する見込みである。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146050</xdr:rowOff>
    </xdr:from>
    <xdr:to>
      <xdr:col>7</xdr:col>
      <xdr:colOff>15875</xdr:colOff>
      <xdr:row>60</xdr:row>
      <xdr:rowOff>38100</xdr:rowOff>
    </xdr:to>
    <xdr:cxnSp macro="">
      <xdr:nvCxnSpPr>
        <xdr:cNvPr id="192" name="直線コネクタ 191"/>
        <xdr:cNvCxnSpPr/>
      </xdr:nvCxnSpPr>
      <xdr:spPr>
        <a:xfrm>
          <a:off x="3987800" y="10261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82550</xdr:rowOff>
    </xdr:from>
    <xdr:to>
      <xdr:col>5</xdr:col>
      <xdr:colOff>549275</xdr:colOff>
      <xdr:row>59</xdr:row>
      <xdr:rowOff>146050</xdr:rowOff>
    </xdr:to>
    <xdr:cxnSp macro="">
      <xdr:nvCxnSpPr>
        <xdr:cNvPr id="195" name="直線コネクタ 194"/>
        <xdr:cNvCxnSpPr/>
      </xdr:nvCxnSpPr>
      <xdr:spPr>
        <a:xfrm>
          <a:off x="3098800" y="1019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82550</xdr:rowOff>
    </xdr:from>
    <xdr:to>
      <xdr:col>4</xdr:col>
      <xdr:colOff>346075</xdr:colOff>
      <xdr:row>59</xdr:row>
      <xdr:rowOff>120650</xdr:rowOff>
    </xdr:to>
    <xdr:cxnSp macro="">
      <xdr:nvCxnSpPr>
        <xdr:cNvPr id="198" name="直線コネクタ 197"/>
        <xdr:cNvCxnSpPr/>
      </xdr:nvCxnSpPr>
      <xdr:spPr>
        <a:xfrm flipV="1">
          <a:off x="2209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152400</xdr:rowOff>
    </xdr:from>
    <xdr:to>
      <xdr:col>3</xdr:col>
      <xdr:colOff>142875</xdr:colOff>
      <xdr:row>59</xdr:row>
      <xdr:rowOff>120650</xdr:rowOff>
    </xdr:to>
    <xdr:cxnSp macro="">
      <xdr:nvCxnSpPr>
        <xdr:cNvPr id="201" name="直線コネクタ 200"/>
        <xdr:cNvCxnSpPr/>
      </xdr:nvCxnSpPr>
      <xdr:spPr>
        <a:xfrm>
          <a:off x="1320800" y="10096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3" name="テキスト ボックス 20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5" name="テキスト ボックス 20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158750</xdr:rowOff>
    </xdr:from>
    <xdr:to>
      <xdr:col>7</xdr:col>
      <xdr:colOff>66675</xdr:colOff>
      <xdr:row>60</xdr:row>
      <xdr:rowOff>88900</xdr:rowOff>
    </xdr:to>
    <xdr:sp macro="" textlink="">
      <xdr:nvSpPr>
        <xdr:cNvPr id="211" name="円/楕円 210"/>
        <xdr:cNvSpPr/>
      </xdr:nvSpPr>
      <xdr:spPr>
        <a:xfrm>
          <a:off x="4775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130827</xdr:rowOff>
    </xdr:from>
    <xdr:ext cx="762000" cy="259045"/>
    <xdr:sp macro="" textlink="">
      <xdr:nvSpPr>
        <xdr:cNvPr id="212" name="扶助費該当値テキスト"/>
        <xdr:cNvSpPr txBox="1"/>
      </xdr:nvSpPr>
      <xdr:spPr>
        <a:xfrm>
          <a:off x="4914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95250</xdr:rowOff>
    </xdr:from>
    <xdr:to>
      <xdr:col>5</xdr:col>
      <xdr:colOff>600075</xdr:colOff>
      <xdr:row>60</xdr:row>
      <xdr:rowOff>25400</xdr:rowOff>
    </xdr:to>
    <xdr:sp macro="" textlink="">
      <xdr:nvSpPr>
        <xdr:cNvPr id="213" name="円/楕円 212"/>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10177</xdr:rowOff>
    </xdr:from>
    <xdr:ext cx="736600" cy="259045"/>
    <xdr:sp macro="" textlink="">
      <xdr:nvSpPr>
        <xdr:cNvPr id="214" name="テキスト ボックス 213"/>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31750</xdr:rowOff>
    </xdr:from>
    <xdr:to>
      <xdr:col>4</xdr:col>
      <xdr:colOff>396875</xdr:colOff>
      <xdr:row>59</xdr:row>
      <xdr:rowOff>133350</xdr:rowOff>
    </xdr:to>
    <xdr:sp macro="" textlink="">
      <xdr:nvSpPr>
        <xdr:cNvPr id="215" name="円/楕円 214"/>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118127</xdr:rowOff>
    </xdr:from>
    <xdr:ext cx="762000" cy="259045"/>
    <xdr:sp macro="" textlink="">
      <xdr:nvSpPr>
        <xdr:cNvPr id="216" name="テキスト ボックス 215"/>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69850</xdr:rowOff>
    </xdr:from>
    <xdr:to>
      <xdr:col>3</xdr:col>
      <xdr:colOff>193675</xdr:colOff>
      <xdr:row>60</xdr:row>
      <xdr:rowOff>0</xdr:rowOff>
    </xdr:to>
    <xdr:sp macro="" textlink="">
      <xdr:nvSpPr>
        <xdr:cNvPr id="217" name="円/楕円 216"/>
        <xdr:cNvSpPr/>
      </xdr:nvSpPr>
      <xdr:spPr>
        <a:xfrm>
          <a:off x="2159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156227</xdr:rowOff>
    </xdr:from>
    <xdr:ext cx="762000" cy="259045"/>
    <xdr:sp macro="" textlink="">
      <xdr:nvSpPr>
        <xdr:cNvPr id="218" name="テキスト ボックス 217"/>
        <xdr:cNvSpPr txBox="1"/>
      </xdr:nvSpPr>
      <xdr:spPr>
        <a:xfrm>
          <a:off x="1828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101600</xdr:rowOff>
    </xdr:from>
    <xdr:to>
      <xdr:col>1</xdr:col>
      <xdr:colOff>676275</xdr:colOff>
      <xdr:row>59</xdr:row>
      <xdr:rowOff>31750</xdr:rowOff>
    </xdr:to>
    <xdr:sp macro="" textlink="">
      <xdr:nvSpPr>
        <xdr:cNvPr id="219" name="円/楕円 218"/>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16527</xdr:rowOff>
    </xdr:from>
    <xdr:ext cx="762000" cy="259045"/>
    <xdr:sp macro="" textlink="">
      <xdr:nvSpPr>
        <xdr:cNvPr id="220" name="テキスト ボックス 219"/>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その他に係る経常収支比率は、前年度と比較する横ばいとなった。</a:t>
          </a:r>
        </a:p>
        <a:p>
          <a:r>
            <a:rPr kumimoji="1" lang="ja-JP" altLang="en-US" sz="1300">
              <a:latin typeface="ＭＳ Ｐゴシック"/>
            </a:rPr>
            <a:t>　この主な要因としては、国の制度改正により保険者への財政支援が拡充されたことから、国民健康保険事業への繰出金が増加したものの、公共下水道事業への繰出金が減少したことなどが挙げられる。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19050</xdr:rowOff>
    </xdr:from>
    <xdr:to>
      <xdr:col>24</xdr:col>
      <xdr:colOff>31750</xdr:colOff>
      <xdr:row>59</xdr:row>
      <xdr:rowOff>19050</xdr:rowOff>
    </xdr:to>
    <xdr:cxnSp macro="">
      <xdr:nvCxnSpPr>
        <xdr:cNvPr id="253" name="直線コネクタ 252"/>
        <xdr:cNvCxnSpPr/>
      </xdr:nvCxnSpPr>
      <xdr:spPr>
        <a:xfrm>
          <a:off x="15671800" y="1013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4"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114300</xdr:rowOff>
    </xdr:from>
    <xdr:to>
      <xdr:col>22</xdr:col>
      <xdr:colOff>565150</xdr:colOff>
      <xdr:row>59</xdr:row>
      <xdr:rowOff>19050</xdr:rowOff>
    </xdr:to>
    <xdr:cxnSp macro="">
      <xdr:nvCxnSpPr>
        <xdr:cNvPr id="256" name="直線コネクタ 255"/>
        <xdr:cNvCxnSpPr/>
      </xdr:nvCxnSpPr>
      <xdr:spPr>
        <a:xfrm>
          <a:off x="14782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63500</xdr:rowOff>
    </xdr:from>
    <xdr:to>
      <xdr:col>21</xdr:col>
      <xdr:colOff>361950</xdr:colOff>
      <xdr:row>58</xdr:row>
      <xdr:rowOff>114300</xdr:rowOff>
    </xdr:to>
    <xdr:cxnSp macro="">
      <xdr:nvCxnSpPr>
        <xdr:cNvPr id="259" name="直線コネクタ 258"/>
        <xdr:cNvCxnSpPr/>
      </xdr:nvCxnSpPr>
      <xdr:spPr>
        <a:xfrm>
          <a:off x="13893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1" name="テキスト ボックス 260"/>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19050</xdr:rowOff>
    </xdr:from>
    <xdr:to>
      <xdr:col>20</xdr:col>
      <xdr:colOff>158750</xdr:colOff>
      <xdr:row>58</xdr:row>
      <xdr:rowOff>63500</xdr:rowOff>
    </xdr:to>
    <xdr:cxnSp macro="">
      <xdr:nvCxnSpPr>
        <xdr:cNvPr id="262" name="直線コネクタ 261"/>
        <xdr:cNvCxnSpPr/>
      </xdr:nvCxnSpPr>
      <xdr:spPr>
        <a:xfrm>
          <a:off x="13004800" y="9791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139700</xdr:rowOff>
    </xdr:from>
    <xdr:to>
      <xdr:col>24</xdr:col>
      <xdr:colOff>82550</xdr:colOff>
      <xdr:row>59</xdr:row>
      <xdr:rowOff>69850</xdr:rowOff>
    </xdr:to>
    <xdr:sp macro="" textlink="">
      <xdr:nvSpPr>
        <xdr:cNvPr id="272" name="円/楕円 271"/>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111777</xdr:rowOff>
    </xdr:from>
    <xdr:ext cx="762000" cy="259045"/>
    <xdr:sp macro="" textlink="">
      <xdr:nvSpPr>
        <xdr:cNvPr id="273" name="その他該当値テキスト"/>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139700</xdr:rowOff>
    </xdr:from>
    <xdr:to>
      <xdr:col>22</xdr:col>
      <xdr:colOff>615950</xdr:colOff>
      <xdr:row>59</xdr:row>
      <xdr:rowOff>69850</xdr:rowOff>
    </xdr:to>
    <xdr:sp macro="" textlink="">
      <xdr:nvSpPr>
        <xdr:cNvPr id="274" name="円/楕円 273"/>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54627</xdr:rowOff>
    </xdr:from>
    <xdr:ext cx="736600" cy="259045"/>
    <xdr:sp macro="" textlink="">
      <xdr:nvSpPr>
        <xdr:cNvPr id="275" name="テキスト ボックス 274"/>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63500</xdr:rowOff>
    </xdr:from>
    <xdr:to>
      <xdr:col>21</xdr:col>
      <xdr:colOff>412750</xdr:colOff>
      <xdr:row>58</xdr:row>
      <xdr:rowOff>165100</xdr:rowOff>
    </xdr:to>
    <xdr:sp macro="" textlink="">
      <xdr:nvSpPr>
        <xdr:cNvPr id="276" name="円/楕円 275"/>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149877</xdr:rowOff>
    </xdr:from>
    <xdr:ext cx="762000" cy="259045"/>
    <xdr:sp macro="" textlink="">
      <xdr:nvSpPr>
        <xdr:cNvPr id="277" name="テキスト ボックス 276"/>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12700</xdr:rowOff>
    </xdr:from>
    <xdr:to>
      <xdr:col>20</xdr:col>
      <xdr:colOff>209550</xdr:colOff>
      <xdr:row>58</xdr:row>
      <xdr:rowOff>114300</xdr:rowOff>
    </xdr:to>
    <xdr:sp macro="" textlink="">
      <xdr:nvSpPr>
        <xdr:cNvPr id="278" name="円/楕円 277"/>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99077</xdr:rowOff>
    </xdr:from>
    <xdr:ext cx="762000" cy="259045"/>
    <xdr:sp macro="" textlink="">
      <xdr:nvSpPr>
        <xdr:cNvPr id="279" name="テキスト ボックス 278"/>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139700</xdr:rowOff>
    </xdr:from>
    <xdr:to>
      <xdr:col>19</xdr:col>
      <xdr:colOff>6350</xdr:colOff>
      <xdr:row>57</xdr:row>
      <xdr:rowOff>69850</xdr:rowOff>
    </xdr:to>
    <xdr:sp macro="" textlink="">
      <xdr:nvSpPr>
        <xdr:cNvPr id="280" name="円/楕円 279"/>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81" name="テキスト ボックス 280"/>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補助費等に係る経常収支比率は、前年度と比較すると</a:t>
          </a:r>
          <a:r>
            <a:rPr kumimoji="1" lang="en-US" altLang="ja-JP" sz="1300">
              <a:latin typeface="ＭＳ Ｐゴシック"/>
            </a:rPr>
            <a:t>1.2</a:t>
          </a:r>
          <a:r>
            <a:rPr kumimoji="1" lang="ja-JP" altLang="en-US" sz="1300">
              <a:latin typeface="ＭＳ Ｐゴシック"/>
            </a:rPr>
            <a:t>％減少した。</a:t>
          </a:r>
        </a:p>
        <a:p>
          <a:r>
            <a:rPr kumimoji="1" lang="ja-JP" altLang="en-US" sz="1300">
              <a:latin typeface="ＭＳ Ｐゴシック"/>
            </a:rPr>
            <a:t>　この主な要因としては、工場や物流施設の新増設に係る経費等に対する助成金が減少したことなどが挙げられる。</a:t>
          </a:r>
        </a:p>
        <a:p>
          <a:r>
            <a:rPr kumimoji="1" lang="ja-JP" altLang="en-US" sz="1300">
              <a:latin typeface="ＭＳ Ｐゴシック"/>
            </a:rPr>
            <a:t>　今後は、補助金等の見直し、廃止による経費の削減に努める。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xdr:rowOff>
    </xdr:from>
    <xdr:to>
      <xdr:col>24</xdr:col>
      <xdr:colOff>31750</xdr:colOff>
      <xdr:row>36</xdr:row>
      <xdr:rowOff>96520</xdr:rowOff>
    </xdr:to>
    <xdr:cxnSp macro="">
      <xdr:nvCxnSpPr>
        <xdr:cNvPr id="313" name="直線コネクタ 312"/>
        <xdr:cNvCxnSpPr/>
      </xdr:nvCxnSpPr>
      <xdr:spPr>
        <a:xfrm flipV="1">
          <a:off x="15671800" y="6177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153670</xdr:rowOff>
    </xdr:from>
    <xdr:to>
      <xdr:col>22</xdr:col>
      <xdr:colOff>565150</xdr:colOff>
      <xdr:row>36</xdr:row>
      <xdr:rowOff>96520</xdr:rowOff>
    </xdr:to>
    <xdr:cxnSp macro="">
      <xdr:nvCxnSpPr>
        <xdr:cNvPr id="316" name="直線コネクタ 315"/>
        <xdr:cNvCxnSpPr/>
      </xdr:nvCxnSpPr>
      <xdr:spPr>
        <a:xfrm>
          <a:off x="14782800" y="6154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153670</xdr:rowOff>
    </xdr:from>
    <xdr:to>
      <xdr:col>21</xdr:col>
      <xdr:colOff>361950</xdr:colOff>
      <xdr:row>35</xdr:row>
      <xdr:rowOff>153670</xdr:rowOff>
    </xdr:to>
    <xdr:cxnSp macro="">
      <xdr:nvCxnSpPr>
        <xdr:cNvPr id="319" name="直線コネクタ 318"/>
        <xdr:cNvCxnSpPr/>
      </xdr:nvCxnSpPr>
      <xdr:spPr>
        <a:xfrm>
          <a:off x="13893800" y="615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153670</xdr:rowOff>
    </xdr:from>
    <xdr:to>
      <xdr:col>20</xdr:col>
      <xdr:colOff>158750</xdr:colOff>
      <xdr:row>35</xdr:row>
      <xdr:rowOff>161290</xdr:rowOff>
    </xdr:to>
    <xdr:cxnSp macro="">
      <xdr:nvCxnSpPr>
        <xdr:cNvPr id="322" name="直線コネクタ 321"/>
        <xdr:cNvCxnSpPr/>
      </xdr:nvCxnSpPr>
      <xdr:spPr>
        <a:xfrm flipV="1">
          <a:off x="13004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125730</xdr:rowOff>
    </xdr:from>
    <xdr:to>
      <xdr:col>24</xdr:col>
      <xdr:colOff>82550</xdr:colOff>
      <xdr:row>36</xdr:row>
      <xdr:rowOff>55880</xdr:rowOff>
    </xdr:to>
    <xdr:sp macro="" textlink="">
      <xdr:nvSpPr>
        <xdr:cNvPr id="332" name="円/楕円 331"/>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142257</xdr:rowOff>
    </xdr:from>
    <xdr:ext cx="762000" cy="259045"/>
    <xdr:sp macro="" textlink="">
      <xdr:nvSpPr>
        <xdr:cNvPr id="333" name="補助費等該当値テキスト"/>
        <xdr:cNvSpPr txBox="1"/>
      </xdr:nvSpPr>
      <xdr:spPr>
        <a:xfrm>
          <a:off x="16598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45720</xdr:rowOff>
    </xdr:from>
    <xdr:to>
      <xdr:col>22</xdr:col>
      <xdr:colOff>615950</xdr:colOff>
      <xdr:row>36</xdr:row>
      <xdr:rowOff>147320</xdr:rowOff>
    </xdr:to>
    <xdr:sp macro="" textlink="">
      <xdr:nvSpPr>
        <xdr:cNvPr id="334" name="円/楕円 333"/>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157497</xdr:rowOff>
    </xdr:from>
    <xdr:ext cx="736600" cy="259045"/>
    <xdr:sp macro="" textlink="">
      <xdr:nvSpPr>
        <xdr:cNvPr id="335" name="テキスト ボックス 334"/>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102870</xdr:rowOff>
    </xdr:from>
    <xdr:to>
      <xdr:col>21</xdr:col>
      <xdr:colOff>412750</xdr:colOff>
      <xdr:row>36</xdr:row>
      <xdr:rowOff>33020</xdr:rowOff>
    </xdr:to>
    <xdr:sp macro="" textlink="">
      <xdr:nvSpPr>
        <xdr:cNvPr id="336" name="円/楕円 335"/>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37" name="テキスト ボックス 336"/>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102870</xdr:rowOff>
    </xdr:from>
    <xdr:to>
      <xdr:col>20</xdr:col>
      <xdr:colOff>209550</xdr:colOff>
      <xdr:row>36</xdr:row>
      <xdr:rowOff>33020</xdr:rowOff>
    </xdr:to>
    <xdr:sp macro="" textlink="">
      <xdr:nvSpPr>
        <xdr:cNvPr id="338" name="円/楕円 337"/>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39" name="テキスト ボックス 338"/>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40" name="円/楕円 339"/>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41" name="テキスト ボックス 340"/>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公債費に係る経常収支比率は、前年度と比較すると</a:t>
          </a:r>
          <a:r>
            <a:rPr kumimoji="1" lang="en-US" altLang="ja-JP" sz="1300">
              <a:latin typeface="ＭＳ Ｐゴシック"/>
            </a:rPr>
            <a:t>2.4</a:t>
          </a:r>
          <a:r>
            <a:rPr kumimoji="1" lang="ja-JP" altLang="en-US" sz="1300">
              <a:latin typeface="ＭＳ Ｐゴシック"/>
            </a:rPr>
            <a:t>％減少した。</a:t>
          </a:r>
        </a:p>
        <a:p>
          <a:r>
            <a:rPr kumimoji="1" lang="ja-JP" altLang="en-US" sz="1300">
              <a:latin typeface="ＭＳ Ｐゴシック"/>
            </a:rPr>
            <a:t>　この主な要因としては、減税補塡債や文化フォーラム第一次整備事業に係る償還が終了したことなどが挙げられる。</a:t>
          </a:r>
        </a:p>
        <a:p>
          <a:r>
            <a:rPr kumimoji="1" lang="ja-JP" altLang="en-US" sz="1300">
              <a:latin typeface="ＭＳ Ｐゴシック"/>
            </a:rPr>
            <a:t>　公債費に係る経常収支比率は減少傾向にあるが、今後も計画的に借入を行うなど、安定した財政運営に努める。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78</xdr:row>
      <xdr:rowOff>12700</xdr:rowOff>
    </xdr:to>
    <xdr:cxnSp macro="">
      <xdr:nvCxnSpPr>
        <xdr:cNvPr id="374" name="直線コネクタ 373"/>
        <xdr:cNvCxnSpPr/>
      </xdr:nvCxnSpPr>
      <xdr:spPr>
        <a:xfrm flipV="1">
          <a:off x="3987800" y="132029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58420</xdr:rowOff>
    </xdr:to>
    <xdr:cxnSp macro="">
      <xdr:nvCxnSpPr>
        <xdr:cNvPr id="377" name="直線コネクタ 376"/>
        <xdr:cNvCxnSpPr/>
      </xdr:nvCxnSpPr>
      <xdr:spPr>
        <a:xfrm flipV="1">
          <a:off x="3098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127000</xdr:rowOff>
    </xdr:to>
    <xdr:cxnSp macro="">
      <xdr:nvCxnSpPr>
        <xdr:cNvPr id="380" name="直線コネクタ 379"/>
        <xdr:cNvCxnSpPr/>
      </xdr:nvCxnSpPr>
      <xdr:spPr>
        <a:xfrm flipV="1">
          <a:off x="2209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127000</xdr:rowOff>
    </xdr:to>
    <xdr:cxnSp macro="">
      <xdr:nvCxnSpPr>
        <xdr:cNvPr id="383" name="直線コネクタ 382"/>
        <xdr:cNvCxnSpPr/>
      </xdr:nvCxnSpPr>
      <xdr:spPr>
        <a:xfrm>
          <a:off x="1320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93" name="円/楕円 392"/>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94"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95" name="円/楕円 394"/>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96" name="テキスト ボックス 39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97" name="円/楕円 396"/>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98" name="テキスト ボックス 397"/>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99" name="円/楕円 398"/>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400" name="テキスト ボックス 399"/>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401" name="円/楕円 400"/>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402" name="テキスト ボックス 401"/>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公債費以外の経常収支比率は、前年度と比較すると</a:t>
          </a:r>
          <a:r>
            <a:rPr kumimoji="1" lang="en-US" altLang="ja-JP" sz="1300">
              <a:latin typeface="ＭＳ Ｐゴシック"/>
            </a:rPr>
            <a:t>0.1</a:t>
          </a:r>
          <a:r>
            <a:rPr kumimoji="1" lang="ja-JP" altLang="en-US" sz="1300">
              <a:latin typeface="ＭＳ Ｐゴシック"/>
            </a:rPr>
            <a:t>％減少した。</a:t>
          </a:r>
        </a:p>
        <a:p>
          <a:r>
            <a:rPr kumimoji="1" lang="ja-JP" altLang="en-US" sz="1300">
              <a:latin typeface="ＭＳ Ｐゴシック"/>
            </a:rPr>
            <a:t>　この主な要因としては、退職金が減少したことにより人件費が減少したことや工場新増設・移転事業が減少したことにより補助費が減少したことなどが挙げられる。</a:t>
          </a:r>
        </a:p>
        <a:p>
          <a:r>
            <a:rPr kumimoji="1" lang="ja-JP" altLang="en-US" sz="1300">
              <a:latin typeface="ＭＳ Ｐゴシック"/>
            </a:rPr>
            <a:t>　今後、各経費を見直しによる支出の抑制に努める。　</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40132</xdr:rowOff>
    </xdr:from>
    <xdr:to>
      <xdr:col>24</xdr:col>
      <xdr:colOff>31750</xdr:colOff>
      <xdr:row>78</xdr:row>
      <xdr:rowOff>44704</xdr:rowOff>
    </xdr:to>
    <xdr:cxnSp macro="">
      <xdr:nvCxnSpPr>
        <xdr:cNvPr id="433" name="直線コネクタ 432"/>
        <xdr:cNvCxnSpPr/>
      </xdr:nvCxnSpPr>
      <xdr:spPr>
        <a:xfrm flipV="1">
          <a:off x="15671800" y="134132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78994</xdr:rowOff>
    </xdr:from>
    <xdr:to>
      <xdr:col>22</xdr:col>
      <xdr:colOff>565150</xdr:colOff>
      <xdr:row>78</xdr:row>
      <xdr:rowOff>44704</xdr:rowOff>
    </xdr:to>
    <xdr:cxnSp macro="">
      <xdr:nvCxnSpPr>
        <xdr:cNvPr id="436" name="直線コネクタ 435"/>
        <xdr:cNvCxnSpPr/>
      </xdr:nvCxnSpPr>
      <xdr:spPr>
        <a:xfrm>
          <a:off x="14782800" y="13280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78994</xdr:rowOff>
    </xdr:from>
    <xdr:to>
      <xdr:col>21</xdr:col>
      <xdr:colOff>361950</xdr:colOff>
      <xdr:row>77</xdr:row>
      <xdr:rowOff>133858</xdr:rowOff>
    </xdr:to>
    <xdr:cxnSp macro="">
      <xdr:nvCxnSpPr>
        <xdr:cNvPr id="439" name="直線コネクタ 438"/>
        <xdr:cNvCxnSpPr/>
      </xdr:nvCxnSpPr>
      <xdr:spPr>
        <a:xfrm flipV="1">
          <a:off x="13893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120142</xdr:rowOff>
    </xdr:from>
    <xdr:to>
      <xdr:col>20</xdr:col>
      <xdr:colOff>158750</xdr:colOff>
      <xdr:row>77</xdr:row>
      <xdr:rowOff>133858</xdr:rowOff>
    </xdr:to>
    <xdr:cxnSp macro="">
      <xdr:nvCxnSpPr>
        <xdr:cNvPr id="442" name="直線コネクタ 441"/>
        <xdr:cNvCxnSpPr/>
      </xdr:nvCxnSpPr>
      <xdr:spPr>
        <a:xfrm>
          <a:off x="13004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6" name="テキスト ボックス 44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160782</xdr:rowOff>
    </xdr:from>
    <xdr:to>
      <xdr:col>24</xdr:col>
      <xdr:colOff>82550</xdr:colOff>
      <xdr:row>78</xdr:row>
      <xdr:rowOff>90932</xdr:rowOff>
    </xdr:to>
    <xdr:sp macro="" textlink="">
      <xdr:nvSpPr>
        <xdr:cNvPr id="452" name="円/楕円 451"/>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132859</xdr:rowOff>
    </xdr:from>
    <xdr:ext cx="762000" cy="259045"/>
    <xdr:sp macro="" textlink="">
      <xdr:nvSpPr>
        <xdr:cNvPr id="453"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54" name="円/楕円 453"/>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80281</xdr:rowOff>
    </xdr:from>
    <xdr:ext cx="736600" cy="259045"/>
    <xdr:sp macro="" textlink="">
      <xdr:nvSpPr>
        <xdr:cNvPr id="455" name="テキスト ボックス 454"/>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28194</xdr:rowOff>
    </xdr:from>
    <xdr:to>
      <xdr:col>21</xdr:col>
      <xdr:colOff>412750</xdr:colOff>
      <xdr:row>77</xdr:row>
      <xdr:rowOff>129794</xdr:rowOff>
    </xdr:to>
    <xdr:sp macro="" textlink="">
      <xdr:nvSpPr>
        <xdr:cNvPr id="456" name="円/楕円 455"/>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114571</xdr:rowOff>
    </xdr:from>
    <xdr:ext cx="762000" cy="259045"/>
    <xdr:sp macro="" textlink="">
      <xdr:nvSpPr>
        <xdr:cNvPr id="457" name="テキスト ボックス 456"/>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83058</xdr:rowOff>
    </xdr:from>
    <xdr:to>
      <xdr:col>20</xdr:col>
      <xdr:colOff>209550</xdr:colOff>
      <xdr:row>78</xdr:row>
      <xdr:rowOff>13208</xdr:rowOff>
    </xdr:to>
    <xdr:sp macro="" textlink="">
      <xdr:nvSpPr>
        <xdr:cNvPr id="458" name="円/楕円 457"/>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169435</xdr:rowOff>
    </xdr:from>
    <xdr:ext cx="762000" cy="259045"/>
    <xdr:sp macro="" textlink="">
      <xdr:nvSpPr>
        <xdr:cNvPr id="459" name="テキスト ボックス 458"/>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69342</xdr:rowOff>
    </xdr:from>
    <xdr:to>
      <xdr:col>19</xdr:col>
      <xdr:colOff>6350</xdr:colOff>
      <xdr:row>77</xdr:row>
      <xdr:rowOff>170942</xdr:rowOff>
    </xdr:to>
    <xdr:sp macro="" textlink="">
      <xdr:nvSpPr>
        <xdr:cNvPr id="460" name="円/楕円 459"/>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155719</xdr:rowOff>
    </xdr:from>
    <xdr:ext cx="762000" cy="259045"/>
    <xdr:sp macro="" textlink="">
      <xdr:nvSpPr>
        <xdr:cNvPr id="461" name="テキスト ボックス 460"/>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愛知県春日井市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66387</xdr:rowOff>
    </xdr:from>
    <xdr:ext cx="762000" cy="259045"/>
    <xdr:sp macro="" textlink="">
      <xdr:nvSpPr>
        <xdr:cNvPr id="48" name="人口1人当たり決算額の推移最小値テキスト130"/>
        <xdr:cNvSpPr txBox="1"/>
      </xdr:nvSpPr>
      <xdr:spPr>
        <a:xfrm>
          <a:off x="5740400" y="337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56210</xdr:rowOff>
    </xdr:from>
    <xdr:to>
      <xdr:col>4</xdr:col>
      <xdr:colOff>1117600</xdr:colOff>
      <xdr:row>19</xdr:row>
      <xdr:rowOff>79756</xdr:rowOff>
    </xdr:to>
    <xdr:cxnSp macro="">
      <xdr:nvCxnSpPr>
        <xdr:cNvPr id="52" name="直線コネクタ 51"/>
        <xdr:cNvCxnSpPr/>
      </xdr:nvCxnSpPr>
      <xdr:spPr bwMode="auto">
        <a:xfrm flipV="1">
          <a:off x="5003800" y="3361385"/>
          <a:ext cx="6477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79756</xdr:rowOff>
    </xdr:from>
    <xdr:to>
      <xdr:col>4</xdr:col>
      <xdr:colOff>469900</xdr:colOff>
      <xdr:row>19</xdr:row>
      <xdr:rowOff>133771</xdr:rowOff>
    </xdr:to>
    <xdr:cxnSp macro="">
      <xdr:nvCxnSpPr>
        <xdr:cNvPr id="55" name="直線コネクタ 54"/>
        <xdr:cNvCxnSpPr/>
      </xdr:nvCxnSpPr>
      <xdr:spPr bwMode="auto">
        <a:xfrm flipV="1">
          <a:off x="4305300" y="3384931"/>
          <a:ext cx="6985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111564</xdr:rowOff>
    </xdr:from>
    <xdr:to>
      <xdr:col>3</xdr:col>
      <xdr:colOff>904875</xdr:colOff>
      <xdr:row>19</xdr:row>
      <xdr:rowOff>133771</xdr:rowOff>
    </xdr:to>
    <xdr:cxnSp macro="">
      <xdr:nvCxnSpPr>
        <xdr:cNvPr id="58" name="直線コネクタ 57"/>
        <xdr:cNvCxnSpPr/>
      </xdr:nvCxnSpPr>
      <xdr:spPr bwMode="auto">
        <a:xfrm>
          <a:off x="3606800" y="3416739"/>
          <a:ext cx="698500" cy="2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50169</xdr:rowOff>
    </xdr:from>
    <xdr:to>
      <xdr:col>3</xdr:col>
      <xdr:colOff>206375</xdr:colOff>
      <xdr:row>19</xdr:row>
      <xdr:rowOff>111564</xdr:rowOff>
    </xdr:to>
    <xdr:cxnSp macro="">
      <xdr:nvCxnSpPr>
        <xdr:cNvPr id="61" name="直線コネクタ 60"/>
        <xdr:cNvCxnSpPr/>
      </xdr:nvCxnSpPr>
      <xdr:spPr bwMode="auto">
        <a:xfrm>
          <a:off x="2908300" y="3355344"/>
          <a:ext cx="698500" cy="6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5410</xdr:rowOff>
    </xdr:from>
    <xdr:to>
      <xdr:col>5</xdr:col>
      <xdr:colOff>34925</xdr:colOff>
      <xdr:row>19</xdr:row>
      <xdr:rowOff>107010</xdr:rowOff>
    </xdr:to>
    <xdr:sp macro="" textlink="">
      <xdr:nvSpPr>
        <xdr:cNvPr id="71" name="円/楕円 70"/>
        <xdr:cNvSpPr/>
      </xdr:nvSpPr>
      <xdr:spPr bwMode="auto">
        <a:xfrm>
          <a:off x="5600700" y="331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85437</xdr:rowOff>
    </xdr:from>
    <xdr:ext cx="762000" cy="259045"/>
    <xdr:sp macro="" textlink="">
      <xdr:nvSpPr>
        <xdr:cNvPr id="72" name="人口1人当たり決算額の推移該当値テキスト130"/>
        <xdr:cNvSpPr txBox="1"/>
      </xdr:nvSpPr>
      <xdr:spPr>
        <a:xfrm>
          <a:off x="5740400" y="32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47,626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28956</xdr:rowOff>
    </xdr:from>
    <xdr:to>
      <xdr:col>4</xdr:col>
      <xdr:colOff>520700</xdr:colOff>
      <xdr:row>19</xdr:row>
      <xdr:rowOff>130556</xdr:rowOff>
    </xdr:to>
    <xdr:sp macro="" textlink="">
      <xdr:nvSpPr>
        <xdr:cNvPr id="73" name="円/楕円 72"/>
        <xdr:cNvSpPr/>
      </xdr:nvSpPr>
      <xdr:spPr bwMode="auto">
        <a:xfrm>
          <a:off x="4953000" y="333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115333</xdr:rowOff>
    </xdr:from>
    <xdr:ext cx="736600" cy="259045"/>
    <xdr:sp macro="" textlink="">
      <xdr:nvSpPr>
        <xdr:cNvPr id="74" name="テキスト ボックス 73"/>
        <xdr:cNvSpPr txBox="1"/>
      </xdr:nvSpPr>
      <xdr:spPr>
        <a:xfrm>
          <a:off x="4622800" y="342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46,905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82971</xdr:rowOff>
    </xdr:from>
    <xdr:to>
      <xdr:col>3</xdr:col>
      <xdr:colOff>955675</xdr:colOff>
      <xdr:row>20</xdr:row>
      <xdr:rowOff>13121</xdr:rowOff>
    </xdr:to>
    <xdr:sp macro="" textlink="">
      <xdr:nvSpPr>
        <xdr:cNvPr id="75" name="円/楕円 74"/>
        <xdr:cNvSpPr/>
      </xdr:nvSpPr>
      <xdr:spPr bwMode="auto">
        <a:xfrm>
          <a:off x="4254500" y="3388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169348</xdr:rowOff>
    </xdr:from>
    <xdr:ext cx="762000" cy="259045"/>
    <xdr:sp macro="" textlink="">
      <xdr:nvSpPr>
        <xdr:cNvPr id="76" name="テキスト ボックス 75"/>
        <xdr:cNvSpPr txBox="1"/>
      </xdr:nvSpPr>
      <xdr:spPr>
        <a:xfrm>
          <a:off x="3924300" y="347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60764</xdr:rowOff>
    </xdr:from>
    <xdr:to>
      <xdr:col>3</xdr:col>
      <xdr:colOff>257175</xdr:colOff>
      <xdr:row>19</xdr:row>
      <xdr:rowOff>162364</xdr:rowOff>
    </xdr:to>
    <xdr:sp macro="" textlink="">
      <xdr:nvSpPr>
        <xdr:cNvPr id="77" name="円/楕円 76"/>
        <xdr:cNvSpPr/>
      </xdr:nvSpPr>
      <xdr:spPr bwMode="auto">
        <a:xfrm>
          <a:off x="3556000" y="336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147141</xdr:rowOff>
    </xdr:from>
    <xdr:ext cx="762000" cy="259045"/>
    <xdr:sp macro="" textlink="">
      <xdr:nvSpPr>
        <xdr:cNvPr id="78" name="テキスト ボックス 77"/>
        <xdr:cNvSpPr txBox="1"/>
      </xdr:nvSpPr>
      <xdr:spPr>
        <a:xfrm>
          <a:off x="3225800" y="345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45,931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170819</xdr:rowOff>
    </xdr:from>
    <xdr:to>
      <xdr:col>2</xdr:col>
      <xdr:colOff>692150</xdr:colOff>
      <xdr:row>19</xdr:row>
      <xdr:rowOff>100969</xdr:rowOff>
    </xdr:to>
    <xdr:sp macro="" textlink="">
      <xdr:nvSpPr>
        <xdr:cNvPr id="79" name="円/楕円 78"/>
        <xdr:cNvSpPr/>
      </xdr:nvSpPr>
      <xdr:spPr bwMode="auto">
        <a:xfrm>
          <a:off x="2857500" y="330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85746</xdr:rowOff>
    </xdr:from>
    <xdr:ext cx="762000" cy="259045"/>
    <xdr:sp macro="" textlink="">
      <xdr:nvSpPr>
        <xdr:cNvPr id="80" name="テキスト ボックス 79"/>
        <xdr:cNvSpPr txBox="1"/>
      </xdr:nvSpPr>
      <xdr:spPr>
        <a:xfrm>
          <a:off x="2527300" y="339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176835</xdr:rowOff>
    </xdr:from>
    <xdr:to>
      <xdr:col>4</xdr:col>
      <xdr:colOff>1117600</xdr:colOff>
      <xdr:row>35</xdr:row>
      <xdr:rowOff>260959</xdr:rowOff>
    </xdr:to>
    <xdr:cxnSp macro="">
      <xdr:nvCxnSpPr>
        <xdr:cNvPr id="113" name="直線コネクタ 112"/>
        <xdr:cNvCxnSpPr/>
      </xdr:nvCxnSpPr>
      <xdr:spPr bwMode="auto">
        <a:xfrm>
          <a:off x="5003800" y="6787185"/>
          <a:ext cx="647700" cy="8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113170</xdr:rowOff>
    </xdr:from>
    <xdr:to>
      <xdr:col>4</xdr:col>
      <xdr:colOff>469900</xdr:colOff>
      <xdr:row>35</xdr:row>
      <xdr:rowOff>176835</xdr:rowOff>
    </xdr:to>
    <xdr:cxnSp macro="">
      <xdr:nvCxnSpPr>
        <xdr:cNvPr id="116" name="直線コネクタ 115"/>
        <xdr:cNvCxnSpPr/>
      </xdr:nvCxnSpPr>
      <xdr:spPr bwMode="auto">
        <a:xfrm>
          <a:off x="4305300" y="6723520"/>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48209</xdr:rowOff>
    </xdr:from>
    <xdr:to>
      <xdr:col>3</xdr:col>
      <xdr:colOff>904875</xdr:colOff>
      <xdr:row>35</xdr:row>
      <xdr:rowOff>113170</xdr:rowOff>
    </xdr:to>
    <xdr:cxnSp macro="">
      <xdr:nvCxnSpPr>
        <xdr:cNvPr id="119" name="直線コネクタ 118"/>
        <xdr:cNvCxnSpPr/>
      </xdr:nvCxnSpPr>
      <xdr:spPr bwMode="auto">
        <a:xfrm>
          <a:off x="3606800" y="6658559"/>
          <a:ext cx="698500" cy="6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48209</xdr:rowOff>
    </xdr:from>
    <xdr:to>
      <xdr:col>3</xdr:col>
      <xdr:colOff>206375</xdr:colOff>
      <xdr:row>35</xdr:row>
      <xdr:rowOff>110655</xdr:rowOff>
    </xdr:to>
    <xdr:cxnSp macro="">
      <xdr:nvCxnSpPr>
        <xdr:cNvPr id="122" name="直線コネクタ 121"/>
        <xdr:cNvCxnSpPr/>
      </xdr:nvCxnSpPr>
      <xdr:spPr bwMode="auto">
        <a:xfrm flipV="1">
          <a:off x="2908300" y="6658559"/>
          <a:ext cx="698500" cy="6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94569</xdr:rowOff>
    </xdr:from>
    <xdr:ext cx="762000" cy="259045"/>
    <xdr:sp macro="" textlink="">
      <xdr:nvSpPr>
        <xdr:cNvPr id="124" name="テキスト ボックス 123"/>
        <xdr:cNvSpPr txBox="1"/>
      </xdr:nvSpPr>
      <xdr:spPr>
        <a:xfrm>
          <a:off x="32258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210159</xdr:rowOff>
    </xdr:from>
    <xdr:to>
      <xdr:col>5</xdr:col>
      <xdr:colOff>34925</xdr:colOff>
      <xdr:row>35</xdr:row>
      <xdr:rowOff>311759</xdr:rowOff>
    </xdr:to>
    <xdr:sp macro="" textlink="">
      <xdr:nvSpPr>
        <xdr:cNvPr id="132" name="円/楕円 131"/>
        <xdr:cNvSpPr/>
      </xdr:nvSpPr>
      <xdr:spPr bwMode="auto">
        <a:xfrm>
          <a:off x="5600700" y="6820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182236</xdr:rowOff>
    </xdr:from>
    <xdr:ext cx="762000" cy="259045"/>
    <xdr:sp macro="" textlink="">
      <xdr:nvSpPr>
        <xdr:cNvPr id="133" name="人口1人当たり決算額の推移該当値テキスト445"/>
        <xdr:cNvSpPr txBox="1"/>
      </xdr:nvSpPr>
      <xdr:spPr>
        <a:xfrm>
          <a:off x="5740400" y="67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126035</xdr:rowOff>
    </xdr:from>
    <xdr:to>
      <xdr:col>4</xdr:col>
      <xdr:colOff>520700</xdr:colOff>
      <xdr:row>35</xdr:row>
      <xdr:rowOff>227635</xdr:rowOff>
    </xdr:to>
    <xdr:sp macro="" textlink="">
      <xdr:nvSpPr>
        <xdr:cNvPr id="134" name="円/楕円 133"/>
        <xdr:cNvSpPr/>
      </xdr:nvSpPr>
      <xdr:spPr bwMode="auto">
        <a:xfrm>
          <a:off x="4953000" y="673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212412</xdr:rowOff>
    </xdr:from>
    <xdr:ext cx="736600" cy="259045"/>
    <xdr:sp macro="" textlink="">
      <xdr:nvSpPr>
        <xdr:cNvPr id="135" name="テキスト ボックス 134"/>
        <xdr:cNvSpPr txBox="1"/>
      </xdr:nvSpPr>
      <xdr:spPr>
        <a:xfrm>
          <a:off x="4622800" y="682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62370</xdr:rowOff>
    </xdr:from>
    <xdr:to>
      <xdr:col>3</xdr:col>
      <xdr:colOff>955675</xdr:colOff>
      <xdr:row>35</xdr:row>
      <xdr:rowOff>163970</xdr:rowOff>
    </xdr:to>
    <xdr:sp macro="" textlink="">
      <xdr:nvSpPr>
        <xdr:cNvPr id="136" name="円/楕円 135"/>
        <xdr:cNvSpPr/>
      </xdr:nvSpPr>
      <xdr:spPr bwMode="auto">
        <a:xfrm>
          <a:off x="4254500" y="667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148747</xdr:rowOff>
    </xdr:from>
    <xdr:ext cx="762000" cy="259045"/>
    <xdr:sp macro="" textlink="">
      <xdr:nvSpPr>
        <xdr:cNvPr id="137" name="テキスト ボックス 136"/>
        <xdr:cNvSpPr txBox="1"/>
      </xdr:nvSpPr>
      <xdr:spPr>
        <a:xfrm>
          <a:off x="3924300" y="67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340309</xdr:rowOff>
    </xdr:from>
    <xdr:to>
      <xdr:col>3</xdr:col>
      <xdr:colOff>257175</xdr:colOff>
      <xdr:row>35</xdr:row>
      <xdr:rowOff>99009</xdr:rowOff>
    </xdr:to>
    <xdr:sp macro="" textlink="">
      <xdr:nvSpPr>
        <xdr:cNvPr id="138" name="円/楕円 137"/>
        <xdr:cNvSpPr/>
      </xdr:nvSpPr>
      <xdr:spPr bwMode="auto">
        <a:xfrm>
          <a:off x="3556000" y="660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109186</xdr:rowOff>
    </xdr:from>
    <xdr:ext cx="762000" cy="259045"/>
    <xdr:sp macro="" textlink="">
      <xdr:nvSpPr>
        <xdr:cNvPr id="139" name="テキスト ボックス 138"/>
        <xdr:cNvSpPr txBox="1"/>
      </xdr:nvSpPr>
      <xdr:spPr>
        <a:xfrm>
          <a:off x="3225800" y="637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59855</xdr:rowOff>
    </xdr:from>
    <xdr:to>
      <xdr:col>2</xdr:col>
      <xdr:colOff>692150</xdr:colOff>
      <xdr:row>35</xdr:row>
      <xdr:rowOff>161455</xdr:rowOff>
    </xdr:to>
    <xdr:sp macro="" textlink="">
      <xdr:nvSpPr>
        <xdr:cNvPr id="140" name="円/楕円 139"/>
        <xdr:cNvSpPr/>
      </xdr:nvSpPr>
      <xdr:spPr bwMode="auto">
        <a:xfrm>
          <a:off x="2857500" y="66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146232</xdr:rowOff>
    </xdr:from>
    <xdr:ext cx="762000" cy="259045"/>
    <xdr:sp macro="" textlink="">
      <xdr:nvSpPr>
        <xdr:cNvPr id="141" name="テキスト ボックス 140"/>
        <xdr:cNvSpPr txBox="1"/>
      </xdr:nvSpPr>
      <xdr:spPr>
        <a:xfrm>
          <a:off x="2527300" y="675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311,327
305,181
92.78
98,551,416
94,992,106
3,034,598
56,059,393
79,399,464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99564</xdr:rowOff>
    </xdr:from>
    <xdr:to>
      <xdr:col>6</xdr:col>
      <xdr:colOff>511175</xdr:colOff>
      <xdr:row>38</xdr:row>
      <xdr:rowOff>103026</xdr:rowOff>
    </xdr:to>
    <xdr:cxnSp macro="">
      <xdr:nvCxnSpPr>
        <xdr:cNvPr id="63" name="直線コネクタ 62"/>
        <xdr:cNvCxnSpPr/>
      </xdr:nvCxnSpPr>
      <xdr:spPr>
        <a:xfrm flipV="1">
          <a:off x="3797300" y="6614664"/>
          <a:ext cx="8382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103026</xdr:rowOff>
    </xdr:from>
    <xdr:to>
      <xdr:col>5</xdr:col>
      <xdr:colOff>358775</xdr:colOff>
      <xdr:row>39</xdr:row>
      <xdr:rowOff>26641</xdr:rowOff>
    </xdr:to>
    <xdr:cxnSp macro="">
      <xdr:nvCxnSpPr>
        <xdr:cNvPr id="66" name="直線コネクタ 65"/>
        <xdr:cNvCxnSpPr/>
      </xdr:nvCxnSpPr>
      <xdr:spPr>
        <a:xfrm flipV="1">
          <a:off x="2908300" y="6618126"/>
          <a:ext cx="889000" cy="9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134528</xdr:rowOff>
    </xdr:from>
    <xdr:ext cx="534377" cy="259045"/>
    <xdr:sp macro="" textlink="">
      <xdr:nvSpPr>
        <xdr:cNvPr id="68" name="テキスト ボックス 67"/>
        <xdr:cNvSpPr txBox="1"/>
      </xdr:nvSpPr>
      <xdr:spPr>
        <a:xfrm>
          <a:off x="3530111" y="5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115338</xdr:rowOff>
    </xdr:from>
    <xdr:to>
      <xdr:col>4</xdr:col>
      <xdr:colOff>155575</xdr:colOff>
      <xdr:row>39</xdr:row>
      <xdr:rowOff>26641</xdr:rowOff>
    </xdr:to>
    <xdr:cxnSp macro="">
      <xdr:nvCxnSpPr>
        <xdr:cNvPr id="69" name="直線コネクタ 68"/>
        <xdr:cNvCxnSpPr/>
      </xdr:nvCxnSpPr>
      <xdr:spPr>
        <a:xfrm>
          <a:off x="2019300" y="6630438"/>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18411</xdr:rowOff>
    </xdr:from>
    <xdr:to>
      <xdr:col>2</xdr:col>
      <xdr:colOff>638175</xdr:colOff>
      <xdr:row>38</xdr:row>
      <xdr:rowOff>115338</xdr:rowOff>
    </xdr:to>
    <xdr:cxnSp macro="">
      <xdr:nvCxnSpPr>
        <xdr:cNvPr id="72" name="直線コネクタ 71"/>
        <xdr:cNvCxnSpPr/>
      </xdr:nvCxnSpPr>
      <xdr:spPr>
        <a:xfrm>
          <a:off x="1130300" y="6533511"/>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48764</xdr:rowOff>
    </xdr:from>
    <xdr:to>
      <xdr:col>6</xdr:col>
      <xdr:colOff>561975</xdr:colOff>
      <xdr:row>38</xdr:row>
      <xdr:rowOff>150364</xdr:rowOff>
    </xdr:to>
    <xdr:sp macro="" textlink="">
      <xdr:nvSpPr>
        <xdr:cNvPr id="82" name="円/楕円 81"/>
        <xdr:cNvSpPr/>
      </xdr:nvSpPr>
      <xdr:spPr>
        <a:xfrm>
          <a:off x="4584700" y="65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135141</xdr:rowOff>
    </xdr:from>
    <xdr:ext cx="534377" cy="259045"/>
    <xdr:sp macro="" textlink="">
      <xdr:nvSpPr>
        <xdr:cNvPr id="83" name="人件費該当値テキスト"/>
        <xdr:cNvSpPr txBox="1"/>
      </xdr:nvSpPr>
      <xdr:spPr>
        <a:xfrm>
          <a:off x="4686300" y="647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45,229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52226</xdr:rowOff>
    </xdr:from>
    <xdr:to>
      <xdr:col>5</xdr:col>
      <xdr:colOff>409575</xdr:colOff>
      <xdr:row>38</xdr:row>
      <xdr:rowOff>153826</xdr:rowOff>
    </xdr:to>
    <xdr:sp macro="" textlink="">
      <xdr:nvSpPr>
        <xdr:cNvPr id="84" name="円/楕円 83"/>
        <xdr:cNvSpPr/>
      </xdr:nvSpPr>
      <xdr:spPr>
        <a:xfrm>
          <a:off x="3746500" y="65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144953</xdr:rowOff>
    </xdr:from>
    <xdr:ext cx="534377" cy="259045"/>
    <xdr:sp macro="" textlink="">
      <xdr:nvSpPr>
        <xdr:cNvPr id="85" name="テキスト ボックス 84"/>
        <xdr:cNvSpPr txBox="1"/>
      </xdr:nvSpPr>
      <xdr:spPr>
        <a:xfrm>
          <a:off x="3530111" y="666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147291</xdr:rowOff>
    </xdr:from>
    <xdr:to>
      <xdr:col>4</xdr:col>
      <xdr:colOff>206375</xdr:colOff>
      <xdr:row>39</xdr:row>
      <xdr:rowOff>77441</xdr:rowOff>
    </xdr:to>
    <xdr:sp macro="" textlink="">
      <xdr:nvSpPr>
        <xdr:cNvPr id="86" name="円/楕円 85"/>
        <xdr:cNvSpPr/>
      </xdr:nvSpPr>
      <xdr:spPr>
        <a:xfrm>
          <a:off x="2857500" y="66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68568</xdr:rowOff>
    </xdr:from>
    <xdr:ext cx="534377" cy="259045"/>
    <xdr:sp macro="" textlink="">
      <xdr:nvSpPr>
        <xdr:cNvPr id="87" name="テキスト ボックス 86"/>
        <xdr:cNvSpPr txBox="1"/>
      </xdr:nvSpPr>
      <xdr:spPr>
        <a:xfrm>
          <a:off x="2641111" y="67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64538</xdr:rowOff>
    </xdr:from>
    <xdr:to>
      <xdr:col>3</xdr:col>
      <xdr:colOff>3175</xdr:colOff>
      <xdr:row>38</xdr:row>
      <xdr:rowOff>166138</xdr:rowOff>
    </xdr:to>
    <xdr:sp macro="" textlink="">
      <xdr:nvSpPr>
        <xdr:cNvPr id="88" name="円/楕円 87"/>
        <xdr:cNvSpPr/>
      </xdr:nvSpPr>
      <xdr:spPr>
        <a:xfrm>
          <a:off x="1968500" y="65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157265</xdr:rowOff>
    </xdr:from>
    <xdr:ext cx="534377" cy="259045"/>
    <xdr:sp macro="" textlink="">
      <xdr:nvSpPr>
        <xdr:cNvPr id="89" name="テキスト ボックス 88"/>
        <xdr:cNvSpPr txBox="1"/>
      </xdr:nvSpPr>
      <xdr:spPr>
        <a:xfrm>
          <a:off x="1752111" y="66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139061</xdr:rowOff>
    </xdr:from>
    <xdr:to>
      <xdr:col>1</xdr:col>
      <xdr:colOff>485775</xdr:colOff>
      <xdr:row>38</xdr:row>
      <xdr:rowOff>69211</xdr:rowOff>
    </xdr:to>
    <xdr:sp macro="" textlink="">
      <xdr:nvSpPr>
        <xdr:cNvPr id="90" name="円/楕円 89"/>
        <xdr:cNvSpPr/>
      </xdr:nvSpPr>
      <xdr:spPr>
        <a:xfrm>
          <a:off x="1079500" y="648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60338</xdr:rowOff>
    </xdr:from>
    <xdr:ext cx="534377" cy="259045"/>
    <xdr:sp macro="" textlink="">
      <xdr:nvSpPr>
        <xdr:cNvPr id="91" name="テキスト ボックス 90"/>
        <xdr:cNvSpPr txBox="1"/>
      </xdr:nvSpPr>
      <xdr:spPr>
        <a:xfrm>
          <a:off x="863111" y="65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8179</xdr:rowOff>
    </xdr:from>
    <xdr:to>
      <xdr:col>6</xdr:col>
      <xdr:colOff>511175</xdr:colOff>
      <xdr:row>56</xdr:row>
      <xdr:rowOff>17437</xdr:rowOff>
    </xdr:to>
    <xdr:cxnSp macro="">
      <xdr:nvCxnSpPr>
        <xdr:cNvPr id="121" name="直線コネクタ 120"/>
        <xdr:cNvCxnSpPr/>
      </xdr:nvCxnSpPr>
      <xdr:spPr>
        <a:xfrm>
          <a:off x="3797300" y="9609379"/>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8179</xdr:rowOff>
    </xdr:from>
    <xdr:to>
      <xdr:col>5</xdr:col>
      <xdr:colOff>358775</xdr:colOff>
      <xdr:row>56</xdr:row>
      <xdr:rowOff>83769</xdr:rowOff>
    </xdr:to>
    <xdr:cxnSp macro="">
      <xdr:nvCxnSpPr>
        <xdr:cNvPr id="124" name="直線コネクタ 123"/>
        <xdr:cNvCxnSpPr/>
      </xdr:nvCxnSpPr>
      <xdr:spPr>
        <a:xfrm flipV="1">
          <a:off x="2908300" y="9609379"/>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83769</xdr:rowOff>
    </xdr:from>
    <xdr:to>
      <xdr:col>4</xdr:col>
      <xdr:colOff>155575</xdr:colOff>
      <xdr:row>56</xdr:row>
      <xdr:rowOff>152121</xdr:rowOff>
    </xdr:to>
    <xdr:cxnSp macro="">
      <xdr:nvCxnSpPr>
        <xdr:cNvPr id="127" name="直線コネクタ 126"/>
        <xdr:cNvCxnSpPr/>
      </xdr:nvCxnSpPr>
      <xdr:spPr>
        <a:xfrm flipV="1">
          <a:off x="2019300" y="9684969"/>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82321</xdr:rowOff>
    </xdr:from>
    <xdr:to>
      <xdr:col>2</xdr:col>
      <xdr:colOff>638175</xdr:colOff>
      <xdr:row>56</xdr:row>
      <xdr:rowOff>152121</xdr:rowOff>
    </xdr:to>
    <xdr:cxnSp macro="">
      <xdr:nvCxnSpPr>
        <xdr:cNvPr id="130" name="直線コネクタ 129"/>
        <xdr:cNvCxnSpPr/>
      </xdr:nvCxnSpPr>
      <xdr:spPr>
        <a:xfrm>
          <a:off x="1130300" y="9683521"/>
          <a:ext cx="889000" cy="6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138087</xdr:rowOff>
    </xdr:from>
    <xdr:to>
      <xdr:col>6</xdr:col>
      <xdr:colOff>561975</xdr:colOff>
      <xdr:row>56</xdr:row>
      <xdr:rowOff>68237</xdr:rowOff>
    </xdr:to>
    <xdr:sp macro="" textlink="">
      <xdr:nvSpPr>
        <xdr:cNvPr id="140" name="円/楕円 139"/>
        <xdr:cNvSpPr/>
      </xdr:nvSpPr>
      <xdr:spPr>
        <a:xfrm>
          <a:off x="4584700" y="95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116514</xdr:rowOff>
    </xdr:from>
    <xdr:ext cx="534377" cy="259045"/>
    <xdr:sp macro="" textlink="">
      <xdr:nvSpPr>
        <xdr:cNvPr id="141" name="物件費該当値テキスト"/>
        <xdr:cNvSpPr txBox="1"/>
      </xdr:nvSpPr>
      <xdr:spPr>
        <a:xfrm>
          <a:off x="4686300" y="95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44,209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128829</xdr:rowOff>
    </xdr:from>
    <xdr:to>
      <xdr:col>5</xdr:col>
      <xdr:colOff>409575</xdr:colOff>
      <xdr:row>56</xdr:row>
      <xdr:rowOff>58979</xdr:rowOff>
    </xdr:to>
    <xdr:sp macro="" textlink="">
      <xdr:nvSpPr>
        <xdr:cNvPr id="142" name="円/楕円 141"/>
        <xdr:cNvSpPr/>
      </xdr:nvSpPr>
      <xdr:spPr>
        <a:xfrm>
          <a:off x="3746500" y="95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50106</xdr:rowOff>
    </xdr:from>
    <xdr:ext cx="534377" cy="259045"/>
    <xdr:sp macro="" textlink="">
      <xdr:nvSpPr>
        <xdr:cNvPr id="143" name="テキスト ボックス 142"/>
        <xdr:cNvSpPr txBox="1"/>
      </xdr:nvSpPr>
      <xdr:spPr>
        <a:xfrm>
          <a:off x="3530111" y="965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32969</xdr:rowOff>
    </xdr:from>
    <xdr:to>
      <xdr:col>4</xdr:col>
      <xdr:colOff>206375</xdr:colOff>
      <xdr:row>56</xdr:row>
      <xdr:rowOff>134569</xdr:rowOff>
    </xdr:to>
    <xdr:sp macro="" textlink="">
      <xdr:nvSpPr>
        <xdr:cNvPr id="144" name="円/楕円 143"/>
        <xdr:cNvSpPr/>
      </xdr:nvSpPr>
      <xdr:spPr>
        <a:xfrm>
          <a:off x="2857500" y="96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125696</xdr:rowOff>
    </xdr:from>
    <xdr:ext cx="534377" cy="259045"/>
    <xdr:sp macro="" textlink="">
      <xdr:nvSpPr>
        <xdr:cNvPr id="145" name="テキスト ボックス 144"/>
        <xdr:cNvSpPr txBox="1"/>
      </xdr:nvSpPr>
      <xdr:spPr>
        <a:xfrm>
          <a:off x="2641111" y="97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101321</xdr:rowOff>
    </xdr:from>
    <xdr:to>
      <xdr:col>3</xdr:col>
      <xdr:colOff>3175</xdr:colOff>
      <xdr:row>57</xdr:row>
      <xdr:rowOff>31471</xdr:rowOff>
    </xdr:to>
    <xdr:sp macro="" textlink="">
      <xdr:nvSpPr>
        <xdr:cNvPr id="146" name="円/楕円 145"/>
        <xdr:cNvSpPr/>
      </xdr:nvSpPr>
      <xdr:spPr>
        <a:xfrm>
          <a:off x="1968500" y="97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22598</xdr:rowOff>
    </xdr:from>
    <xdr:ext cx="534377" cy="259045"/>
    <xdr:sp macro="" textlink="">
      <xdr:nvSpPr>
        <xdr:cNvPr id="147" name="テキスト ボックス 146"/>
        <xdr:cNvSpPr txBox="1"/>
      </xdr:nvSpPr>
      <xdr:spPr>
        <a:xfrm>
          <a:off x="1752111" y="97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31521</xdr:rowOff>
    </xdr:from>
    <xdr:to>
      <xdr:col>1</xdr:col>
      <xdr:colOff>485775</xdr:colOff>
      <xdr:row>56</xdr:row>
      <xdr:rowOff>133121</xdr:rowOff>
    </xdr:to>
    <xdr:sp macro="" textlink="">
      <xdr:nvSpPr>
        <xdr:cNvPr id="148" name="円/楕円 147"/>
        <xdr:cNvSpPr/>
      </xdr:nvSpPr>
      <xdr:spPr>
        <a:xfrm>
          <a:off x="1079500" y="96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124248</xdr:rowOff>
    </xdr:from>
    <xdr:ext cx="534377" cy="259045"/>
    <xdr:sp macro="" textlink="">
      <xdr:nvSpPr>
        <xdr:cNvPr id="149" name="テキスト ボックス 148"/>
        <xdr:cNvSpPr txBox="1"/>
      </xdr:nvSpPr>
      <xdr:spPr>
        <a:xfrm>
          <a:off x="863111" y="97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10130</xdr:rowOff>
    </xdr:from>
    <xdr:to>
      <xdr:col>6</xdr:col>
      <xdr:colOff>511175</xdr:colOff>
      <xdr:row>75</xdr:row>
      <xdr:rowOff>42956</xdr:rowOff>
    </xdr:to>
    <xdr:cxnSp macro="">
      <xdr:nvCxnSpPr>
        <xdr:cNvPr id="176" name="直線コネクタ 175"/>
        <xdr:cNvCxnSpPr/>
      </xdr:nvCxnSpPr>
      <xdr:spPr>
        <a:xfrm flipV="1">
          <a:off x="3797300" y="12868880"/>
          <a:ext cx="838200" cy="3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22613</xdr:rowOff>
    </xdr:from>
    <xdr:ext cx="469744" cy="259045"/>
    <xdr:sp macro="" textlink="">
      <xdr:nvSpPr>
        <xdr:cNvPr id="177" name="維持補修費平均値テキスト"/>
        <xdr:cNvSpPr txBox="1"/>
      </xdr:nvSpPr>
      <xdr:spPr>
        <a:xfrm>
          <a:off x="4686300" y="13052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42956</xdr:rowOff>
    </xdr:from>
    <xdr:to>
      <xdr:col>5</xdr:col>
      <xdr:colOff>358775</xdr:colOff>
      <xdr:row>75</xdr:row>
      <xdr:rowOff>111537</xdr:rowOff>
    </xdr:to>
    <xdr:cxnSp macro="">
      <xdr:nvCxnSpPr>
        <xdr:cNvPr id="179" name="直線コネクタ 178"/>
        <xdr:cNvCxnSpPr/>
      </xdr:nvCxnSpPr>
      <xdr:spPr>
        <a:xfrm flipV="1">
          <a:off x="2908300" y="1290170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123928</xdr:rowOff>
    </xdr:from>
    <xdr:ext cx="469744" cy="259045"/>
    <xdr:sp macro="" textlink="">
      <xdr:nvSpPr>
        <xdr:cNvPr id="181" name="テキスト ボックス 180"/>
        <xdr:cNvSpPr txBox="1"/>
      </xdr:nvSpPr>
      <xdr:spPr>
        <a:xfrm>
          <a:off x="3562427" y="131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111537</xdr:rowOff>
    </xdr:from>
    <xdr:to>
      <xdr:col>4</xdr:col>
      <xdr:colOff>155575</xdr:colOff>
      <xdr:row>75</xdr:row>
      <xdr:rowOff>152594</xdr:rowOff>
    </xdr:to>
    <xdr:cxnSp macro="">
      <xdr:nvCxnSpPr>
        <xdr:cNvPr id="182" name="直線コネクタ 181"/>
        <xdr:cNvCxnSpPr/>
      </xdr:nvCxnSpPr>
      <xdr:spPr>
        <a:xfrm flipV="1">
          <a:off x="2019300" y="12970287"/>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147155</xdr:rowOff>
    </xdr:from>
    <xdr:ext cx="469744" cy="259045"/>
    <xdr:sp macro="" textlink="">
      <xdr:nvSpPr>
        <xdr:cNvPr id="184" name="テキスト ボックス 183"/>
        <xdr:cNvSpPr txBox="1"/>
      </xdr:nvSpPr>
      <xdr:spPr>
        <a:xfrm>
          <a:off x="2673427" y="1317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152594</xdr:rowOff>
    </xdr:from>
    <xdr:to>
      <xdr:col>2</xdr:col>
      <xdr:colOff>638175</xdr:colOff>
      <xdr:row>76</xdr:row>
      <xdr:rowOff>92059</xdr:rowOff>
    </xdr:to>
    <xdr:cxnSp macro="">
      <xdr:nvCxnSpPr>
        <xdr:cNvPr id="185" name="直線コネクタ 184"/>
        <xdr:cNvCxnSpPr/>
      </xdr:nvCxnSpPr>
      <xdr:spPr>
        <a:xfrm flipV="1">
          <a:off x="1130300" y="13011344"/>
          <a:ext cx="889000" cy="1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147338</xdr:rowOff>
    </xdr:from>
    <xdr:ext cx="469744" cy="259045"/>
    <xdr:sp macro="" textlink="">
      <xdr:nvSpPr>
        <xdr:cNvPr id="187" name="テキスト ボックス 186"/>
        <xdr:cNvSpPr txBox="1"/>
      </xdr:nvSpPr>
      <xdr:spPr>
        <a:xfrm>
          <a:off x="1784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130780</xdr:rowOff>
    </xdr:from>
    <xdr:to>
      <xdr:col>6</xdr:col>
      <xdr:colOff>561975</xdr:colOff>
      <xdr:row>75</xdr:row>
      <xdr:rowOff>60930</xdr:rowOff>
    </xdr:to>
    <xdr:sp macro="" textlink="">
      <xdr:nvSpPr>
        <xdr:cNvPr id="195" name="円/楕円 194"/>
        <xdr:cNvSpPr/>
      </xdr:nvSpPr>
      <xdr:spPr>
        <a:xfrm>
          <a:off x="4584700" y="128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153657</xdr:rowOff>
    </xdr:from>
    <xdr:ext cx="469744" cy="259045"/>
    <xdr:sp macro="" textlink="">
      <xdr:nvSpPr>
        <xdr:cNvPr id="196" name="維持補修費該当値テキスト"/>
        <xdr:cNvSpPr txBox="1"/>
      </xdr:nvSpPr>
      <xdr:spPr>
        <a:xfrm>
          <a:off x="4686300" y="1266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163606</xdr:rowOff>
    </xdr:from>
    <xdr:to>
      <xdr:col>5</xdr:col>
      <xdr:colOff>409575</xdr:colOff>
      <xdr:row>75</xdr:row>
      <xdr:rowOff>93756</xdr:rowOff>
    </xdr:to>
    <xdr:sp macro="" textlink="">
      <xdr:nvSpPr>
        <xdr:cNvPr id="197" name="円/楕円 196"/>
        <xdr:cNvSpPr/>
      </xdr:nvSpPr>
      <xdr:spPr>
        <a:xfrm>
          <a:off x="3746500" y="128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110283</xdr:rowOff>
    </xdr:from>
    <xdr:ext cx="469744" cy="259045"/>
    <xdr:sp macro="" textlink="">
      <xdr:nvSpPr>
        <xdr:cNvPr id="198" name="テキスト ボックス 197"/>
        <xdr:cNvSpPr txBox="1"/>
      </xdr:nvSpPr>
      <xdr:spPr>
        <a:xfrm>
          <a:off x="3562427" y="126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60737</xdr:rowOff>
    </xdr:from>
    <xdr:to>
      <xdr:col>4</xdr:col>
      <xdr:colOff>206375</xdr:colOff>
      <xdr:row>75</xdr:row>
      <xdr:rowOff>162337</xdr:rowOff>
    </xdr:to>
    <xdr:sp macro="" textlink="">
      <xdr:nvSpPr>
        <xdr:cNvPr id="199" name="円/楕円 198"/>
        <xdr:cNvSpPr/>
      </xdr:nvSpPr>
      <xdr:spPr>
        <a:xfrm>
          <a:off x="2857500" y="129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7414</xdr:rowOff>
    </xdr:from>
    <xdr:ext cx="469744" cy="259045"/>
    <xdr:sp macro="" textlink="">
      <xdr:nvSpPr>
        <xdr:cNvPr id="200" name="テキスト ボックス 199"/>
        <xdr:cNvSpPr txBox="1"/>
      </xdr:nvSpPr>
      <xdr:spPr>
        <a:xfrm>
          <a:off x="2673427" y="1269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101793</xdr:rowOff>
    </xdr:from>
    <xdr:to>
      <xdr:col>3</xdr:col>
      <xdr:colOff>3175</xdr:colOff>
      <xdr:row>76</xdr:row>
      <xdr:rowOff>31942</xdr:rowOff>
    </xdr:to>
    <xdr:sp macro="" textlink="">
      <xdr:nvSpPr>
        <xdr:cNvPr id="201" name="円/楕円 200"/>
        <xdr:cNvSpPr/>
      </xdr:nvSpPr>
      <xdr:spPr>
        <a:xfrm>
          <a:off x="1968500" y="129605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48470</xdr:rowOff>
    </xdr:from>
    <xdr:ext cx="469744" cy="259045"/>
    <xdr:sp macro="" textlink="">
      <xdr:nvSpPr>
        <xdr:cNvPr id="202" name="テキスト ボックス 201"/>
        <xdr:cNvSpPr txBox="1"/>
      </xdr:nvSpPr>
      <xdr:spPr>
        <a:xfrm>
          <a:off x="1784427" y="1273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41259</xdr:rowOff>
    </xdr:from>
    <xdr:to>
      <xdr:col>1</xdr:col>
      <xdr:colOff>485775</xdr:colOff>
      <xdr:row>76</xdr:row>
      <xdr:rowOff>142859</xdr:rowOff>
    </xdr:to>
    <xdr:sp macro="" textlink="">
      <xdr:nvSpPr>
        <xdr:cNvPr id="203" name="円/楕円 202"/>
        <xdr:cNvSpPr/>
      </xdr:nvSpPr>
      <xdr:spPr>
        <a:xfrm>
          <a:off x="1079500" y="1307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133986</xdr:rowOff>
    </xdr:from>
    <xdr:ext cx="469744" cy="259045"/>
    <xdr:sp macro="" textlink="">
      <xdr:nvSpPr>
        <xdr:cNvPr id="204" name="テキスト ボックス 203"/>
        <xdr:cNvSpPr txBox="1"/>
      </xdr:nvSpPr>
      <xdr:spPr>
        <a:xfrm>
          <a:off x="895427" y="1316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83488</xdr:rowOff>
    </xdr:from>
    <xdr:to>
      <xdr:col>6</xdr:col>
      <xdr:colOff>511175</xdr:colOff>
      <xdr:row>96</xdr:row>
      <xdr:rowOff>94163</xdr:rowOff>
    </xdr:to>
    <xdr:cxnSp macro="">
      <xdr:nvCxnSpPr>
        <xdr:cNvPr id="232" name="直線コネクタ 231"/>
        <xdr:cNvCxnSpPr/>
      </xdr:nvCxnSpPr>
      <xdr:spPr>
        <a:xfrm>
          <a:off x="3797300" y="16542688"/>
          <a:ext cx="8382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83488</xdr:rowOff>
    </xdr:from>
    <xdr:to>
      <xdr:col>5</xdr:col>
      <xdr:colOff>358775</xdr:colOff>
      <xdr:row>97</xdr:row>
      <xdr:rowOff>39962</xdr:rowOff>
    </xdr:to>
    <xdr:cxnSp macro="">
      <xdr:nvCxnSpPr>
        <xdr:cNvPr id="235" name="直線コネクタ 234"/>
        <xdr:cNvCxnSpPr/>
      </xdr:nvCxnSpPr>
      <xdr:spPr>
        <a:xfrm flipV="1">
          <a:off x="2908300" y="16542688"/>
          <a:ext cx="889000" cy="1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39962</xdr:rowOff>
    </xdr:from>
    <xdr:to>
      <xdr:col>4</xdr:col>
      <xdr:colOff>155575</xdr:colOff>
      <xdr:row>97</xdr:row>
      <xdr:rowOff>66777</xdr:rowOff>
    </xdr:to>
    <xdr:cxnSp macro="">
      <xdr:nvCxnSpPr>
        <xdr:cNvPr id="238" name="直線コネクタ 237"/>
        <xdr:cNvCxnSpPr/>
      </xdr:nvCxnSpPr>
      <xdr:spPr>
        <a:xfrm flipV="1">
          <a:off x="2019300" y="16670612"/>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54043</xdr:rowOff>
    </xdr:from>
    <xdr:to>
      <xdr:col>2</xdr:col>
      <xdr:colOff>638175</xdr:colOff>
      <xdr:row>97</xdr:row>
      <xdr:rowOff>66777</xdr:rowOff>
    </xdr:to>
    <xdr:cxnSp macro="">
      <xdr:nvCxnSpPr>
        <xdr:cNvPr id="241" name="直線コネクタ 240"/>
        <xdr:cNvCxnSpPr/>
      </xdr:nvCxnSpPr>
      <xdr:spPr>
        <a:xfrm>
          <a:off x="1130300" y="16684693"/>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43363</xdr:rowOff>
    </xdr:from>
    <xdr:to>
      <xdr:col>6</xdr:col>
      <xdr:colOff>561975</xdr:colOff>
      <xdr:row>96</xdr:row>
      <xdr:rowOff>144963</xdr:rowOff>
    </xdr:to>
    <xdr:sp macro="" textlink="">
      <xdr:nvSpPr>
        <xdr:cNvPr id="251" name="円/楕円 250"/>
        <xdr:cNvSpPr/>
      </xdr:nvSpPr>
      <xdr:spPr>
        <a:xfrm>
          <a:off x="4584700" y="165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21790</xdr:rowOff>
    </xdr:from>
    <xdr:ext cx="534377" cy="259045"/>
    <xdr:sp macro="" textlink="">
      <xdr:nvSpPr>
        <xdr:cNvPr id="252" name="扶助費該当値テキスト"/>
        <xdr:cNvSpPr txBox="1"/>
      </xdr:nvSpPr>
      <xdr:spPr>
        <a:xfrm>
          <a:off x="4686300" y="1648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76,992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32688</xdr:rowOff>
    </xdr:from>
    <xdr:to>
      <xdr:col>5</xdr:col>
      <xdr:colOff>409575</xdr:colOff>
      <xdr:row>96</xdr:row>
      <xdr:rowOff>134288</xdr:rowOff>
    </xdr:to>
    <xdr:sp macro="" textlink="">
      <xdr:nvSpPr>
        <xdr:cNvPr id="253" name="円/楕円 252"/>
        <xdr:cNvSpPr/>
      </xdr:nvSpPr>
      <xdr:spPr>
        <a:xfrm>
          <a:off x="3746500" y="164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125415</xdr:rowOff>
    </xdr:from>
    <xdr:ext cx="534377" cy="259045"/>
    <xdr:sp macro="" textlink="">
      <xdr:nvSpPr>
        <xdr:cNvPr id="254" name="テキスト ボックス 253"/>
        <xdr:cNvSpPr txBox="1"/>
      </xdr:nvSpPr>
      <xdr:spPr>
        <a:xfrm>
          <a:off x="3530111" y="1658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160612</xdr:rowOff>
    </xdr:from>
    <xdr:to>
      <xdr:col>4</xdr:col>
      <xdr:colOff>206375</xdr:colOff>
      <xdr:row>97</xdr:row>
      <xdr:rowOff>90762</xdr:rowOff>
    </xdr:to>
    <xdr:sp macro="" textlink="">
      <xdr:nvSpPr>
        <xdr:cNvPr id="255" name="円/楕円 254"/>
        <xdr:cNvSpPr/>
      </xdr:nvSpPr>
      <xdr:spPr>
        <a:xfrm>
          <a:off x="2857500" y="166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81889</xdr:rowOff>
    </xdr:from>
    <xdr:ext cx="534377" cy="259045"/>
    <xdr:sp macro="" textlink="">
      <xdr:nvSpPr>
        <xdr:cNvPr id="256" name="テキスト ボックス 255"/>
        <xdr:cNvSpPr txBox="1"/>
      </xdr:nvSpPr>
      <xdr:spPr>
        <a:xfrm>
          <a:off x="2641111" y="1671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15977</xdr:rowOff>
    </xdr:from>
    <xdr:to>
      <xdr:col>3</xdr:col>
      <xdr:colOff>3175</xdr:colOff>
      <xdr:row>97</xdr:row>
      <xdr:rowOff>117577</xdr:rowOff>
    </xdr:to>
    <xdr:sp macro="" textlink="">
      <xdr:nvSpPr>
        <xdr:cNvPr id="257" name="円/楕円 256"/>
        <xdr:cNvSpPr/>
      </xdr:nvSpPr>
      <xdr:spPr>
        <a:xfrm>
          <a:off x="1968500" y="166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108704</xdr:rowOff>
    </xdr:from>
    <xdr:ext cx="534377" cy="259045"/>
    <xdr:sp macro="" textlink="">
      <xdr:nvSpPr>
        <xdr:cNvPr id="258" name="テキスト ボックス 257"/>
        <xdr:cNvSpPr txBox="1"/>
      </xdr:nvSpPr>
      <xdr:spPr>
        <a:xfrm>
          <a:off x="1752111" y="167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3243</xdr:rowOff>
    </xdr:from>
    <xdr:to>
      <xdr:col>1</xdr:col>
      <xdr:colOff>485775</xdr:colOff>
      <xdr:row>97</xdr:row>
      <xdr:rowOff>104843</xdr:rowOff>
    </xdr:to>
    <xdr:sp macro="" textlink="">
      <xdr:nvSpPr>
        <xdr:cNvPr id="259" name="円/楕円 258"/>
        <xdr:cNvSpPr/>
      </xdr:nvSpPr>
      <xdr:spPr>
        <a:xfrm>
          <a:off x="1079500" y="166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95970</xdr:rowOff>
    </xdr:from>
    <xdr:ext cx="534377" cy="259045"/>
    <xdr:sp macro="" textlink="">
      <xdr:nvSpPr>
        <xdr:cNvPr id="260" name="テキスト ボックス 259"/>
        <xdr:cNvSpPr txBox="1"/>
      </xdr:nvSpPr>
      <xdr:spPr>
        <a:xfrm>
          <a:off x="863111" y="1672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41478</xdr:rowOff>
    </xdr:from>
    <xdr:to>
      <xdr:col>15</xdr:col>
      <xdr:colOff>180975</xdr:colOff>
      <xdr:row>37</xdr:row>
      <xdr:rowOff>46260</xdr:rowOff>
    </xdr:to>
    <xdr:cxnSp macro="">
      <xdr:nvCxnSpPr>
        <xdr:cNvPr id="289" name="直線コネクタ 288"/>
        <xdr:cNvCxnSpPr/>
      </xdr:nvCxnSpPr>
      <xdr:spPr>
        <a:xfrm>
          <a:off x="9639300" y="6385128"/>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41478</xdr:rowOff>
    </xdr:from>
    <xdr:to>
      <xdr:col>14</xdr:col>
      <xdr:colOff>28575</xdr:colOff>
      <xdr:row>37</xdr:row>
      <xdr:rowOff>98914</xdr:rowOff>
    </xdr:to>
    <xdr:cxnSp macro="">
      <xdr:nvCxnSpPr>
        <xdr:cNvPr id="292" name="直線コネクタ 291"/>
        <xdr:cNvCxnSpPr/>
      </xdr:nvCxnSpPr>
      <xdr:spPr>
        <a:xfrm flipV="1">
          <a:off x="8750300" y="6385128"/>
          <a:ext cx="889000" cy="5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63748</xdr:rowOff>
    </xdr:from>
    <xdr:to>
      <xdr:col>12</xdr:col>
      <xdr:colOff>511175</xdr:colOff>
      <xdr:row>37</xdr:row>
      <xdr:rowOff>98914</xdr:rowOff>
    </xdr:to>
    <xdr:cxnSp macro="">
      <xdr:nvCxnSpPr>
        <xdr:cNvPr id="295" name="直線コネクタ 294"/>
        <xdr:cNvCxnSpPr/>
      </xdr:nvCxnSpPr>
      <xdr:spPr>
        <a:xfrm>
          <a:off x="7861300" y="6407398"/>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63748</xdr:rowOff>
    </xdr:from>
    <xdr:to>
      <xdr:col>11</xdr:col>
      <xdr:colOff>307975</xdr:colOff>
      <xdr:row>37</xdr:row>
      <xdr:rowOff>99752</xdr:rowOff>
    </xdr:to>
    <xdr:cxnSp macro="">
      <xdr:nvCxnSpPr>
        <xdr:cNvPr id="298" name="直線コネクタ 297"/>
        <xdr:cNvCxnSpPr/>
      </xdr:nvCxnSpPr>
      <xdr:spPr>
        <a:xfrm flipV="1">
          <a:off x="6972300" y="6407398"/>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166910</xdr:rowOff>
    </xdr:from>
    <xdr:to>
      <xdr:col>15</xdr:col>
      <xdr:colOff>231775</xdr:colOff>
      <xdr:row>37</xdr:row>
      <xdr:rowOff>97060</xdr:rowOff>
    </xdr:to>
    <xdr:sp macro="" textlink="">
      <xdr:nvSpPr>
        <xdr:cNvPr id="308" name="円/楕円 307"/>
        <xdr:cNvSpPr/>
      </xdr:nvSpPr>
      <xdr:spPr>
        <a:xfrm>
          <a:off x="10426700" y="63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81837</xdr:rowOff>
    </xdr:from>
    <xdr:ext cx="534377" cy="259045"/>
    <xdr:sp macro="" textlink="">
      <xdr:nvSpPr>
        <xdr:cNvPr id="309" name="補助費等該当値テキスト"/>
        <xdr:cNvSpPr txBox="1"/>
      </xdr:nvSpPr>
      <xdr:spPr>
        <a:xfrm>
          <a:off x="10528300" y="62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162128</xdr:rowOff>
    </xdr:from>
    <xdr:to>
      <xdr:col>14</xdr:col>
      <xdr:colOff>79375</xdr:colOff>
      <xdr:row>37</xdr:row>
      <xdr:rowOff>92278</xdr:rowOff>
    </xdr:to>
    <xdr:sp macro="" textlink="">
      <xdr:nvSpPr>
        <xdr:cNvPr id="310" name="円/楕円 309"/>
        <xdr:cNvSpPr/>
      </xdr:nvSpPr>
      <xdr:spPr>
        <a:xfrm>
          <a:off x="9588500" y="63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83405</xdr:rowOff>
    </xdr:from>
    <xdr:ext cx="534377" cy="259045"/>
    <xdr:sp macro="" textlink="">
      <xdr:nvSpPr>
        <xdr:cNvPr id="311" name="テキスト ボックス 310"/>
        <xdr:cNvSpPr txBox="1"/>
      </xdr:nvSpPr>
      <xdr:spPr>
        <a:xfrm>
          <a:off x="9372111" y="64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48114</xdr:rowOff>
    </xdr:from>
    <xdr:to>
      <xdr:col>12</xdr:col>
      <xdr:colOff>561975</xdr:colOff>
      <xdr:row>37</xdr:row>
      <xdr:rowOff>149714</xdr:rowOff>
    </xdr:to>
    <xdr:sp macro="" textlink="">
      <xdr:nvSpPr>
        <xdr:cNvPr id="312" name="円/楕円 311"/>
        <xdr:cNvSpPr/>
      </xdr:nvSpPr>
      <xdr:spPr>
        <a:xfrm>
          <a:off x="8699500" y="63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140841</xdr:rowOff>
    </xdr:from>
    <xdr:ext cx="534377" cy="259045"/>
    <xdr:sp macro="" textlink="">
      <xdr:nvSpPr>
        <xdr:cNvPr id="313" name="テキスト ボックス 312"/>
        <xdr:cNvSpPr txBox="1"/>
      </xdr:nvSpPr>
      <xdr:spPr>
        <a:xfrm>
          <a:off x="8483111" y="64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12948</xdr:rowOff>
    </xdr:from>
    <xdr:to>
      <xdr:col>11</xdr:col>
      <xdr:colOff>358775</xdr:colOff>
      <xdr:row>37</xdr:row>
      <xdr:rowOff>114548</xdr:rowOff>
    </xdr:to>
    <xdr:sp macro="" textlink="">
      <xdr:nvSpPr>
        <xdr:cNvPr id="314" name="円/楕円 313"/>
        <xdr:cNvSpPr/>
      </xdr:nvSpPr>
      <xdr:spPr>
        <a:xfrm>
          <a:off x="7810500" y="63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105675</xdr:rowOff>
    </xdr:from>
    <xdr:ext cx="534377" cy="259045"/>
    <xdr:sp macro="" textlink="">
      <xdr:nvSpPr>
        <xdr:cNvPr id="315" name="テキスト ボックス 314"/>
        <xdr:cNvSpPr txBox="1"/>
      </xdr:nvSpPr>
      <xdr:spPr>
        <a:xfrm>
          <a:off x="7594111" y="64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48952</xdr:rowOff>
    </xdr:from>
    <xdr:to>
      <xdr:col>10</xdr:col>
      <xdr:colOff>155575</xdr:colOff>
      <xdr:row>37</xdr:row>
      <xdr:rowOff>150552</xdr:rowOff>
    </xdr:to>
    <xdr:sp macro="" textlink="">
      <xdr:nvSpPr>
        <xdr:cNvPr id="316" name="円/楕円 315"/>
        <xdr:cNvSpPr/>
      </xdr:nvSpPr>
      <xdr:spPr>
        <a:xfrm>
          <a:off x="6921500" y="63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141679</xdr:rowOff>
    </xdr:from>
    <xdr:ext cx="534377" cy="259045"/>
    <xdr:sp macro="" textlink="">
      <xdr:nvSpPr>
        <xdr:cNvPr id="317" name="テキスト ボックス 316"/>
        <xdr:cNvSpPr txBox="1"/>
      </xdr:nvSpPr>
      <xdr:spPr>
        <a:xfrm>
          <a:off x="6705111" y="648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25605</xdr:rowOff>
    </xdr:from>
    <xdr:to>
      <xdr:col>15</xdr:col>
      <xdr:colOff>180975</xdr:colOff>
      <xdr:row>57</xdr:row>
      <xdr:rowOff>40511</xdr:rowOff>
    </xdr:to>
    <xdr:cxnSp macro="">
      <xdr:nvCxnSpPr>
        <xdr:cNvPr id="345" name="直線コネクタ 344"/>
        <xdr:cNvCxnSpPr/>
      </xdr:nvCxnSpPr>
      <xdr:spPr>
        <a:xfrm flipV="1">
          <a:off x="9639300" y="9626805"/>
          <a:ext cx="838200" cy="18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95946</xdr:rowOff>
    </xdr:from>
    <xdr:to>
      <xdr:col>14</xdr:col>
      <xdr:colOff>28575</xdr:colOff>
      <xdr:row>57</xdr:row>
      <xdr:rowOff>40511</xdr:rowOff>
    </xdr:to>
    <xdr:cxnSp macro="">
      <xdr:nvCxnSpPr>
        <xdr:cNvPr id="348" name="直線コネクタ 347"/>
        <xdr:cNvCxnSpPr/>
      </xdr:nvCxnSpPr>
      <xdr:spPr>
        <a:xfrm>
          <a:off x="8750300" y="9525696"/>
          <a:ext cx="889000" cy="28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95946</xdr:rowOff>
    </xdr:from>
    <xdr:to>
      <xdr:col>12</xdr:col>
      <xdr:colOff>511175</xdr:colOff>
      <xdr:row>57</xdr:row>
      <xdr:rowOff>87488</xdr:rowOff>
    </xdr:to>
    <xdr:cxnSp macro="">
      <xdr:nvCxnSpPr>
        <xdr:cNvPr id="351" name="直線コネクタ 350"/>
        <xdr:cNvCxnSpPr/>
      </xdr:nvCxnSpPr>
      <xdr:spPr>
        <a:xfrm flipV="1">
          <a:off x="7861300" y="9525696"/>
          <a:ext cx="889000" cy="3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87488</xdr:rowOff>
    </xdr:from>
    <xdr:to>
      <xdr:col>11</xdr:col>
      <xdr:colOff>307975</xdr:colOff>
      <xdr:row>57</xdr:row>
      <xdr:rowOff>117137</xdr:rowOff>
    </xdr:to>
    <xdr:cxnSp macro="">
      <xdr:nvCxnSpPr>
        <xdr:cNvPr id="354" name="直線コネクタ 353"/>
        <xdr:cNvCxnSpPr/>
      </xdr:nvCxnSpPr>
      <xdr:spPr>
        <a:xfrm flipV="1">
          <a:off x="6972300" y="9860138"/>
          <a:ext cx="8890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146255</xdr:rowOff>
    </xdr:from>
    <xdr:to>
      <xdr:col>15</xdr:col>
      <xdr:colOff>231775</xdr:colOff>
      <xdr:row>56</xdr:row>
      <xdr:rowOff>76405</xdr:rowOff>
    </xdr:to>
    <xdr:sp macro="" textlink="">
      <xdr:nvSpPr>
        <xdr:cNvPr id="364" name="円/楕円 363"/>
        <xdr:cNvSpPr/>
      </xdr:nvSpPr>
      <xdr:spPr>
        <a:xfrm>
          <a:off x="10426700" y="9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124682</xdr:rowOff>
    </xdr:from>
    <xdr:ext cx="534377" cy="259045"/>
    <xdr:sp macro="" textlink="">
      <xdr:nvSpPr>
        <xdr:cNvPr id="365" name="普通建設事業費該当値テキスト"/>
        <xdr:cNvSpPr txBox="1"/>
      </xdr:nvSpPr>
      <xdr:spPr>
        <a:xfrm>
          <a:off x="10528300" y="95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39,991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161161</xdr:rowOff>
    </xdr:from>
    <xdr:to>
      <xdr:col>14</xdr:col>
      <xdr:colOff>79375</xdr:colOff>
      <xdr:row>57</xdr:row>
      <xdr:rowOff>91311</xdr:rowOff>
    </xdr:to>
    <xdr:sp macro="" textlink="">
      <xdr:nvSpPr>
        <xdr:cNvPr id="366" name="円/楕円 365"/>
        <xdr:cNvSpPr/>
      </xdr:nvSpPr>
      <xdr:spPr>
        <a:xfrm>
          <a:off x="9588500" y="97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82438</xdr:rowOff>
    </xdr:from>
    <xdr:ext cx="534377" cy="259045"/>
    <xdr:sp macro="" textlink="">
      <xdr:nvSpPr>
        <xdr:cNvPr id="367" name="テキスト ボックス 366"/>
        <xdr:cNvSpPr txBox="1"/>
      </xdr:nvSpPr>
      <xdr:spPr>
        <a:xfrm>
          <a:off x="9372111" y="98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45146</xdr:rowOff>
    </xdr:from>
    <xdr:to>
      <xdr:col>12</xdr:col>
      <xdr:colOff>561975</xdr:colOff>
      <xdr:row>55</xdr:row>
      <xdr:rowOff>146746</xdr:rowOff>
    </xdr:to>
    <xdr:sp macro="" textlink="">
      <xdr:nvSpPr>
        <xdr:cNvPr id="368" name="円/楕円 367"/>
        <xdr:cNvSpPr/>
      </xdr:nvSpPr>
      <xdr:spPr>
        <a:xfrm>
          <a:off x="8699500" y="94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163273</xdr:rowOff>
    </xdr:from>
    <xdr:ext cx="534377" cy="259045"/>
    <xdr:sp macro="" textlink="">
      <xdr:nvSpPr>
        <xdr:cNvPr id="369" name="テキスト ボックス 368"/>
        <xdr:cNvSpPr txBox="1"/>
      </xdr:nvSpPr>
      <xdr:spPr>
        <a:xfrm>
          <a:off x="8483111" y="92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36688</xdr:rowOff>
    </xdr:from>
    <xdr:to>
      <xdr:col>11</xdr:col>
      <xdr:colOff>358775</xdr:colOff>
      <xdr:row>57</xdr:row>
      <xdr:rowOff>138288</xdr:rowOff>
    </xdr:to>
    <xdr:sp macro="" textlink="">
      <xdr:nvSpPr>
        <xdr:cNvPr id="370" name="円/楕円 369"/>
        <xdr:cNvSpPr/>
      </xdr:nvSpPr>
      <xdr:spPr>
        <a:xfrm>
          <a:off x="7810500" y="98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129415</xdr:rowOff>
    </xdr:from>
    <xdr:ext cx="534377" cy="259045"/>
    <xdr:sp macro="" textlink="">
      <xdr:nvSpPr>
        <xdr:cNvPr id="371" name="テキスト ボックス 370"/>
        <xdr:cNvSpPr txBox="1"/>
      </xdr:nvSpPr>
      <xdr:spPr>
        <a:xfrm>
          <a:off x="7594111" y="99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66337</xdr:rowOff>
    </xdr:from>
    <xdr:to>
      <xdr:col>10</xdr:col>
      <xdr:colOff>155575</xdr:colOff>
      <xdr:row>57</xdr:row>
      <xdr:rowOff>167937</xdr:rowOff>
    </xdr:to>
    <xdr:sp macro="" textlink="">
      <xdr:nvSpPr>
        <xdr:cNvPr id="372" name="円/楕円 371"/>
        <xdr:cNvSpPr/>
      </xdr:nvSpPr>
      <xdr:spPr>
        <a:xfrm>
          <a:off x="6921500" y="98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159064</xdr:rowOff>
    </xdr:from>
    <xdr:ext cx="534377" cy="259045"/>
    <xdr:sp macro="" textlink="">
      <xdr:nvSpPr>
        <xdr:cNvPr id="373" name="テキスト ボックス 372"/>
        <xdr:cNvSpPr txBox="1"/>
      </xdr:nvSpPr>
      <xdr:spPr>
        <a:xfrm>
          <a:off x="6705111" y="99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40122</xdr:rowOff>
    </xdr:from>
    <xdr:to>
      <xdr:col>15</xdr:col>
      <xdr:colOff>180975</xdr:colOff>
      <xdr:row>76</xdr:row>
      <xdr:rowOff>111423</xdr:rowOff>
    </xdr:to>
    <xdr:cxnSp macro="">
      <xdr:nvCxnSpPr>
        <xdr:cNvPr id="400" name="直線コネクタ 399"/>
        <xdr:cNvCxnSpPr/>
      </xdr:nvCxnSpPr>
      <xdr:spPr>
        <a:xfrm flipV="1">
          <a:off x="9639300" y="13070322"/>
          <a:ext cx="8382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32625</xdr:rowOff>
    </xdr:from>
    <xdr:ext cx="534377" cy="259045"/>
    <xdr:sp macro="" textlink="">
      <xdr:nvSpPr>
        <xdr:cNvPr id="401" name="普通建設事業費 （ うち新規整備　）平均値テキスト"/>
        <xdr:cNvSpPr txBox="1"/>
      </xdr:nvSpPr>
      <xdr:spPr>
        <a:xfrm>
          <a:off x="10528300" y="130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33906</xdr:rowOff>
    </xdr:from>
    <xdr:ext cx="534377" cy="259045"/>
    <xdr:sp macro="" textlink="">
      <xdr:nvSpPr>
        <xdr:cNvPr id="404" name="テキスト ボックス 403"/>
        <xdr:cNvSpPr txBox="1"/>
      </xdr:nvSpPr>
      <xdr:spPr>
        <a:xfrm>
          <a:off x="9372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160772</xdr:rowOff>
    </xdr:from>
    <xdr:to>
      <xdr:col>15</xdr:col>
      <xdr:colOff>231775</xdr:colOff>
      <xdr:row>76</xdr:row>
      <xdr:rowOff>90922</xdr:rowOff>
    </xdr:to>
    <xdr:sp macro="" textlink="">
      <xdr:nvSpPr>
        <xdr:cNvPr id="410" name="円/楕円 409"/>
        <xdr:cNvSpPr/>
      </xdr:nvSpPr>
      <xdr:spPr>
        <a:xfrm>
          <a:off x="10426700" y="130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12199</xdr:rowOff>
    </xdr:from>
    <xdr:ext cx="534377" cy="259045"/>
    <xdr:sp macro="" textlink="">
      <xdr:nvSpPr>
        <xdr:cNvPr id="411" name="普通建設事業費 （ うち新規整備　）該当値テキスト"/>
        <xdr:cNvSpPr txBox="1"/>
      </xdr:nvSpPr>
      <xdr:spPr>
        <a:xfrm>
          <a:off x="10528300" y="128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19,356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60623</xdr:rowOff>
    </xdr:from>
    <xdr:to>
      <xdr:col>14</xdr:col>
      <xdr:colOff>79375</xdr:colOff>
      <xdr:row>76</xdr:row>
      <xdr:rowOff>162223</xdr:rowOff>
    </xdr:to>
    <xdr:sp macro="" textlink="">
      <xdr:nvSpPr>
        <xdr:cNvPr id="412" name="円/楕円 411"/>
        <xdr:cNvSpPr/>
      </xdr:nvSpPr>
      <xdr:spPr>
        <a:xfrm>
          <a:off x="9588500" y="130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7299</xdr:rowOff>
    </xdr:from>
    <xdr:ext cx="534377" cy="259045"/>
    <xdr:sp macro="" textlink="">
      <xdr:nvSpPr>
        <xdr:cNvPr id="413" name="テキスト ボックス 412"/>
        <xdr:cNvSpPr txBox="1"/>
      </xdr:nvSpPr>
      <xdr:spPr>
        <a:xfrm>
          <a:off x="9372111" y="12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41608</xdr:rowOff>
    </xdr:from>
    <xdr:to>
      <xdr:col>15</xdr:col>
      <xdr:colOff>180975</xdr:colOff>
      <xdr:row>97</xdr:row>
      <xdr:rowOff>156821</xdr:rowOff>
    </xdr:to>
    <xdr:cxnSp macro="">
      <xdr:nvCxnSpPr>
        <xdr:cNvPr id="440" name="直線コネクタ 439"/>
        <xdr:cNvCxnSpPr/>
      </xdr:nvCxnSpPr>
      <xdr:spPr>
        <a:xfrm flipV="1">
          <a:off x="9639300" y="16672258"/>
          <a:ext cx="838200" cy="1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162258</xdr:rowOff>
    </xdr:from>
    <xdr:to>
      <xdr:col>15</xdr:col>
      <xdr:colOff>231775</xdr:colOff>
      <xdr:row>97</xdr:row>
      <xdr:rowOff>92408</xdr:rowOff>
    </xdr:to>
    <xdr:sp macro="" textlink="">
      <xdr:nvSpPr>
        <xdr:cNvPr id="450" name="円/楕円 449"/>
        <xdr:cNvSpPr/>
      </xdr:nvSpPr>
      <xdr:spPr>
        <a:xfrm>
          <a:off x="10426700" y="166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140685</xdr:rowOff>
    </xdr:from>
    <xdr:ext cx="534377" cy="259045"/>
    <xdr:sp macro="" textlink="">
      <xdr:nvSpPr>
        <xdr:cNvPr id="451" name="普通建設事業費 （ うち更新整備　）該当値テキスト"/>
        <xdr:cNvSpPr txBox="1"/>
      </xdr:nvSpPr>
      <xdr:spPr>
        <a:xfrm>
          <a:off x="10528300" y="1659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106021</xdr:rowOff>
    </xdr:from>
    <xdr:to>
      <xdr:col>14</xdr:col>
      <xdr:colOff>79375</xdr:colOff>
      <xdr:row>98</xdr:row>
      <xdr:rowOff>36171</xdr:rowOff>
    </xdr:to>
    <xdr:sp macro="" textlink="">
      <xdr:nvSpPr>
        <xdr:cNvPr id="452" name="円/楕円 451"/>
        <xdr:cNvSpPr/>
      </xdr:nvSpPr>
      <xdr:spPr>
        <a:xfrm>
          <a:off x="9588500" y="167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27298</xdr:rowOff>
    </xdr:from>
    <xdr:ext cx="469744" cy="259045"/>
    <xdr:sp macro="" textlink="">
      <xdr:nvSpPr>
        <xdr:cNvPr id="453" name="テキスト ボックス 452"/>
        <xdr:cNvSpPr txBox="1"/>
      </xdr:nvSpPr>
      <xdr:spPr>
        <a:xfrm>
          <a:off x="9404427" y="168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0" name="直線コネクタ 47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3" name="直線コネクタ 48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157988</xdr:rowOff>
    </xdr:from>
    <xdr:to>
      <xdr:col>21</xdr:col>
      <xdr:colOff>161925</xdr:colOff>
      <xdr:row>38</xdr:row>
      <xdr:rowOff>139700</xdr:rowOff>
    </xdr:to>
    <xdr:cxnSp macro="">
      <xdr:nvCxnSpPr>
        <xdr:cNvPr id="486" name="直線コネクタ 485"/>
        <xdr:cNvCxnSpPr/>
      </xdr:nvCxnSpPr>
      <xdr:spPr>
        <a:xfrm>
          <a:off x="13703300" y="6501638"/>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86665</xdr:rowOff>
    </xdr:from>
    <xdr:to>
      <xdr:col>19</xdr:col>
      <xdr:colOff>644525</xdr:colOff>
      <xdr:row>37</xdr:row>
      <xdr:rowOff>157988</xdr:rowOff>
    </xdr:to>
    <xdr:cxnSp macro="">
      <xdr:nvCxnSpPr>
        <xdr:cNvPr id="489" name="直線コネクタ 488"/>
        <xdr:cNvCxnSpPr/>
      </xdr:nvCxnSpPr>
      <xdr:spPr>
        <a:xfrm>
          <a:off x="12814300" y="6258865"/>
          <a:ext cx="8890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499" name="円/楕円 49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1" name="円/楕円 50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2" name="テキスト ボックス 50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3" name="円/楕円 50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4" name="テキスト ボックス 50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107188</xdr:rowOff>
    </xdr:from>
    <xdr:to>
      <xdr:col>20</xdr:col>
      <xdr:colOff>9525</xdr:colOff>
      <xdr:row>38</xdr:row>
      <xdr:rowOff>37338</xdr:rowOff>
    </xdr:to>
    <xdr:sp macro="" textlink="">
      <xdr:nvSpPr>
        <xdr:cNvPr id="505" name="円/楕円 504"/>
        <xdr:cNvSpPr/>
      </xdr:nvSpPr>
      <xdr:spPr>
        <a:xfrm>
          <a:off x="13652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28465</xdr:rowOff>
    </xdr:from>
    <xdr:ext cx="378565" cy="259045"/>
    <xdr:sp macro="" textlink="">
      <xdr:nvSpPr>
        <xdr:cNvPr id="506" name="テキスト ボックス 505"/>
        <xdr:cNvSpPr txBox="1"/>
      </xdr:nvSpPr>
      <xdr:spPr>
        <a:xfrm>
          <a:off x="13514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35865</xdr:rowOff>
    </xdr:from>
    <xdr:to>
      <xdr:col>18</xdr:col>
      <xdr:colOff>492125</xdr:colOff>
      <xdr:row>36</xdr:row>
      <xdr:rowOff>137465</xdr:rowOff>
    </xdr:to>
    <xdr:sp macro="" textlink="">
      <xdr:nvSpPr>
        <xdr:cNvPr id="507" name="円/楕円 506"/>
        <xdr:cNvSpPr/>
      </xdr:nvSpPr>
      <xdr:spPr>
        <a:xfrm>
          <a:off x="12763500" y="62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128592</xdr:rowOff>
    </xdr:from>
    <xdr:ext cx="378565" cy="259045"/>
    <xdr:sp macro="" textlink="">
      <xdr:nvSpPr>
        <xdr:cNvPr id="508" name="テキスト ボックス 507"/>
        <xdr:cNvSpPr txBox="1"/>
      </xdr:nvSpPr>
      <xdr:spPr>
        <a:xfrm>
          <a:off x="12625017" y="6300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149397</xdr:rowOff>
    </xdr:from>
    <xdr:to>
      <xdr:col>23</xdr:col>
      <xdr:colOff>517525</xdr:colOff>
      <xdr:row>76</xdr:row>
      <xdr:rowOff>48964</xdr:rowOff>
    </xdr:to>
    <xdr:cxnSp macro="">
      <xdr:nvCxnSpPr>
        <xdr:cNvPr id="586" name="直線コネクタ 585"/>
        <xdr:cNvCxnSpPr/>
      </xdr:nvCxnSpPr>
      <xdr:spPr>
        <a:xfrm>
          <a:off x="15481300" y="13008147"/>
          <a:ext cx="838200" cy="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127165</xdr:rowOff>
    </xdr:from>
    <xdr:to>
      <xdr:col>22</xdr:col>
      <xdr:colOff>365125</xdr:colOff>
      <xdr:row>75</xdr:row>
      <xdr:rowOff>149397</xdr:rowOff>
    </xdr:to>
    <xdr:cxnSp macro="">
      <xdr:nvCxnSpPr>
        <xdr:cNvPr id="589" name="直線コネクタ 588"/>
        <xdr:cNvCxnSpPr/>
      </xdr:nvCxnSpPr>
      <xdr:spPr>
        <a:xfrm>
          <a:off x="14592300" y="12985915"/>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112687</xdr:rowOff>
    </xdr:from>
    <xdr:to>
      <xdr:col>21</xdr:col>
      <xdr:colOff>161925</xdr:colOff>
      <xdr:row>75</xdr:row>
      <xdr:rowOff>127165</xdr:rowOff>
    </xdr:to>
    <xdr:cxnSp macro="">
      <xdr:nvCxnSpPr>
        <xdr:cNvPr id="592" name="直線コネクタ 591"/>
        <xdr:cNvCxnSpPr/>
      </xdr:nvCxnSpPr>
      <xdr:spPr>
        <a:xfrm>
          <a:off x="13703300" y="1297143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112687</xdr:rowOff>
    </xdr:from>
    <xdr:to>
      <xdr:col>19</xdr:col>
      <xdr:colOff>644525</xdr:colOff>
      <xdr:row>75</xdr:row>
      <xdr:rowOff>134862</xdr:rowOff>
    </xdr:to>
    <xdr:cxnSp macro="">
      <xdr:nvCxnSpPr>
        <xdr:cNvPr id="595" name="直線コネクタ 594"/>
        <xdr:cNvCxnSpPr/>
      </xdr:nvCxnSpPr>
      <xdr:spPr>
        <a:xfrm flipV="1">
          <a:off x="12814300" y="12971437"/>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169614</xdr:rowOff>
    </xdr:from>
    <xdr:to>
      <xdr:col>23</xdr:col>
      <xdr:colOff>568325</xdr:colOff>
      <xdr:row>76</xdr:row>
      <xdr:rowOff>99764</xdr:rowOff>
    </xdr:to>
    <xdr:sp macro="" textlink="">
      <xdr:nvSpPr>
        <xdr:cNvPr id="605" name="円/楕円 604"/>
        <xdr:cNvSpPr/>
      </xdr:nvSpPr>
      <xdr:spPr>
        <a:xfrm>
          <a:off x="16268700" y="130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148041</xdr:rowOff>
    </xdr:from>
    <xdr:ext cx="534377" cy="259045"/>
    <xdr:sp macro="" textlink="">
      <xdr:nvSpPr>
        <xdr:cNvPr id="606" name="公債費該当値テキスト"/>
        <xdr:cNvSpPr txBox="1"/>
      </xdr:nvSpPr>
      <xdr:spPr>
        <a:xfrm>
          <a:off x="16370300" y="130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98596</xdr:rowOff>
    </xdr:from>
    <xdr:to>
      <xdr:col>22</xdr:col>
      <xdr:colOff>415925</xdr:colOff>
      <xdr:row>76</xdr:row>
      <xdr:rowOff>28746</xdr:rowOff>
    </xdr:to>
    <xdr:sp macro="" textlink="">
      <xdr:nvSpPr>
        <xdr:cNvPr id="607" name="円/楕円 606"/>
        <xdr:cNvSpPr/>
      </xdr:nvSpPr>
      <xdr:spPr>
        <a:xfrm>
          <a:off x="15430500" y="129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19874</xdr:rowOff>
    </xdr:from>
    <xdr:ext cx="534377" cy="259045"/>
    <xdr:sp macro="" textlink="">
      <xdr:nvSpPr>
        <xdr:cNvPr id="608" name="テキスト ボックス 607"/>
        <xdr:cNvSpPr txBox="1"/>
      </xdr:nvSpPr>
      <xdr:spPr>
        <a:xfrm>
          <a:off x="15214111" y="1305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76365</xdr:rowOff>
    </xdr:from>
    <xdr:to>
      <xdr:col>21</xdr:col>
      <xdr:colOff>212725</xdr:colOff>
      <xdr:row>76</xdr:row>
      <xdr:rowOff>6514</xdr:rowOff>
    </xdr:to>
    <xdr:sp macro="" textlink="">
      <xdr:nvSpPr>
        <xdr:cNvPr id="609" name="円/楕円 608"/>
        <xdr:cNvSpPr/>
      </xdr:nvSpPr>
      <xdr:spPr>
        <a:xfrm>
          <a:off x="14541500" y="12935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169091</xdr:rowOff>
    </xdr:from>
    <xdr:ext cx="534377" cy="259045"/>
    <xdr:sp macro="" textlink="">
      <xdr:nvSpPr>
        <xdr:cNvPr id="610" name="テキスト ボックス 609"/>
        <xdr:cNvSpPr txBox="1"/>
      </xdr:nvSpPr>
      <xdr:spPr>
        <a:xfrm>
          <a:off x="14325111" y="130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61887</xdr:rowOff>
    </xdr:from>
    <xdr:to>
      <xdr:col>20</xdr:col>
      <xdr:colOff>9525</xdr:colOff>
      <xdr:row>75</xdr:row>
      <xdr:rowOff>163488</xdr:rowOff>
    </xdr:to>
    <xdr:sp macro="" textlink="">
      <xdr:nvSpPr>
        <xdr:cNvPr id="611" name="円/楕円 610"/>
        <xdr:cNvSpPr/>
      </xdr:nvSpPr>
      <xdr:spPr>
        <a:xfrm>
          <a:off x="13652500" y="12920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154615</xdr:rowOff>
    </xdr:from>
    <xdr:ext cx="534377" cy="259045"/>
    <xdr:sp macro="" textlink="">
      <xdr:nvSpPr>
        <xdr:cNvPr id="612" name="テキスト ボックス 611"/>
        <xdr:cNvSpPr txBox="1"/>
      </xdr:nvSpPr>
      <xdr:spPr>
        <a:xfrm>
          <a:off x="13436111" y="130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84062</xdr:rowOff>
    </xdr:from>
    <xdr:to>
      <xdr:col>18</xdr:col>
      <xdr:colOff>492125</xdr:colOff>
      <xdr:row>76</xdr:row>
      <xdr:rowOff>14212</xdr:rowOff>
    </xdr:to>
    <xdr:sp macro="" textlink="">
      <xdr:nvSpPr>
        <xdr:cNvPr id="613" name="円/楕円 612"/>
        <xdr:cNvSpPr/>
      </xdr:nvSpPr>
      <xdr:spPr>
        <a:xfrm>
          <a:off x="12763500" y="129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5339</xdr:rowOff>
    </xdr:from>
    <xdr:ext cx="534377" cy="259045"/>
    <xdr:sp macro="" textlink="">
      <xdr:nvSpPr>
        <xdr:cNvPr id="614" name="テキスト ボックス 613"/>
        <xdr:cNvSpPr txBox="1"/>
      </xdr:nvSpPr>
      <xdr:spPr>
        <a:xfrm>
          <a:off x="12547111" y="130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165379</xdr:rowOff>
    </xdr:from>
    <xdr:to>
      <xdr:col>23</xdr:col>
      <xdr:colOff>517525</xdr:colOff>
      <xdr:row>98</xdr:row>
      <xdr:rowOff>24067</xdr:rowOff>
    </xdr:to>
    <xdr:cxnSp macro="">
      <xdr:nvCxnSpPr>
        <xdr:cNvPr id="643" name="直線コネクタ 642"/>
        <xdr:cNvCxnSpPr/>
      </xdr:nvCxnSpPr>
      <xdr:spPr>
        <a:xfrm flipV="1">
          <a:off x="15481300" y="16796029"/>
          <a:ext cx="838200" cy="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24067</xdr:rowOff>
    </xdr:from>
    <xdr:to>
      <xdr:col>22</xdr:col>
      <xdr:colOff>365125</xdr:colOff>
      <xdr:row>98</xdr:row>
      <xdr:rowOff>53556</xdr:rowOff>
    </xdr:to>
    <xdr:cxnSp macro="">
      <xdr:nvCxnSpPr>
        <xdr:cNvPr id="646" name="直線コネクタ 645"/>
        <xdr:cNvCxnSpPr/>
      </xdr:nvCxnSpPr>
      <xdr:spPr>
        <a:xfrm flipV="1">
          <a:off x="14592300" y="16826167"/>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99657</xdr:rowOff>
    </xdr:from>
    <xdr:to>
      <xdr:col>21</xdr:col>
      <xdr:colOff>161925</xdr:colOff>
      <xdr:row>98</xdr:row>
      <xdr:rowOff>53556</xdr:rowOff>
    </xdr:to>
    <xdr:cxnSp macro="">
      <xdr:nvCxnSpPr>
        <xdr:cNvPr id="649" name="直線コネクタ 648"/>
        <xdr:cNvCxnSpPr/>
      </xdr:nvCxnSpPr>
      <xdr:spPr>
        <a:xfrm>
          <a:off x="13703300" y="16730307"/>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99657</xdr:rowOff>
    </xdr:from>
    <xdr:to>
      <xdr:col>19</xdr:col>
      <xdr:colOff>644525</xdr:colOff>
      <xdr:row>98</xdr:row>
      <xdr:rowOff>8483</xdr:rowOff>
    </xdr:to>
    <xdr:cxnSp macro="">
      <xdr:nvCxnSpPr>
        <xdr:cNvPr id="652" name="直線コネクタ 651"/>
        <xdr:cNvCxnSpPr/>
      </xdr:nvCxnSpPr>
      <xdr:spPr>
        <a:xfrm flipV="1">
          <a:off x="12814300" y="16730307"/>
          <a:ext cx="889000" cy="8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29303</xdr:rowOff>
    </xdr:from>
    <xdr:ext cx="469744" cy="259045"/>
    <xdr:sp macro="" textlink="">
      <xdr:nvSpPr>
        <xdr:cNvPr id="654" name="テキスト ボックス 653"/>
        <xdr:cNvSpPr txBox="1"/>
      </xdr:nvSpPr>
      <xdr:spPr>
        <a:xfrm>
          <a:off x="13468427" y="16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114579</xdr:rowOff>
    </xdr:from>
    <xdr:to>
      <xdr:col>23</xdr:col>
      <xdr:colOff>568325</xdr:colOff>
      <xdr:row>98</xdr:row>
      <xdr:rowOff>44729</xdr:rowOff>
    </xdr:to>
    <xdr:sp macro="" textlink="">
      <xdr:nvSpPr>
        <xdr:cNvPr id="662" name="円/楕円 661"/>
        <xdr:cNvSpPr/>
      </xdr:nvSpPr>
      <xdr:spPr>
        <a:xfrm>
          <a:off x="16268700" y="16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93006</xdr:rowOff>
    </xdr:from>
    <xdr:ext cx="469744" cy="259045"/>
    <xdr:sp macro="" textlink="">
      <xdr:nvSpPr>
        <xdr:cNvPr id="663" name="積立金該当値テキスト"/>
        <xdr:cNvSpPr txBox="1"/>
      </xdr:nvSpPr>
      <xdr:spPr>
        <a:xfrm>
          <a:off x="16370300" y="1672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144717</xdr:rowOff>
    </xdr:from>
    <xdr:to>
      <xdr:col>22</xdr:col>
      <xdr:colOff>415925</xdr:colOff>
      <xdr:row>98</xdr:row>
      <xdr:rowOff>74867</xdr:rowOff>
    </xdr:to>
    <xdr:sp macro="" textlink="">
      <xdr:nvSpPr>
        <xdr:cNvPr id="664" name="円/楕円 663"/>
        <xdr:cNvSpPr/>
      </xdr:nvSpPr>
      <xdr:spPr>
        <a:xfrm>
          <a:off x="15430500" y="167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65994</xdr:rowOff>
    </xdr:from>
    <xdr:ext cx="469744" cy="259045"/>
    <xdr:sp macro="" textlink="">
      <xdr:nvSpPr>
        <xdr:cNvPr id="665" name="テキスト ボックス 664"/>
        <xdr:cNvSpPr txBox="1"/>
      </xdr:nvSpPr>
      <xdr:spPr>
        <a:xfrm>
          <a:off x="15246427" y="1686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2756</xdr:rowOff>
    </xdr:from>
    <xdr:to>
      <xdr:col>21</xdr:col>
      <xdr:colOff>212725</xdr:colOff>
      <xdr:row>98</xdr:row>
      <xdr:rowOff>104356</xdr:rowOff>
    </xdr:to>
    <xdr:sp macro="" textlink="">
      <xdr:nvSpPr>
        <xdr:cNvPr id="666" name="円/楕円 665"/>
        <xdr:cNvSpPr/>
      </xdr:nvSpPr>
      <xdr:spPr>
        <a:xfrm>
          <a:off x="14541500" y="168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95483</xdr:rowOff>
    </xdr:from>
    <xdr:ext cx="469744" cy="259045"/>
    <xdr:sp macro="" textlink="">
      <xdr:nvSpPr>
        <xdr:cNvPr id="667" name="テキスト ボックス 666"/>
        <xdr:cNvSpPr txBox="1"/>
      </xdr:nvSpPr>
      <xdr:spPr>
        <a:xfrm>
          <a:off x="14357427" y="168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48857</xdr:rowOff>
    </xdr:from>
    <xdr:to>
      <xdr:col>20</xdr:col>
      <xdr:colOff>9525</xdr:colOff>
      <xdr:row>97</xdr:row>
      <xdr:rowOff>150457</xdr:rowOff>
    </xdr:to>
    <xdr:sp macro="" textlink="">
      <xdr:nvSpPr>
        <xdr:cNvPr id="668" name="円/楕円 667"/>
        <xdr:cNvSpPr/>
      </xdr:nvSpPr>
      <xdr:spPr>
        <a:xfrm>
          <a:off x="13652500" y="166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166984</xdr:rowOff>
    </xdr:from>
    <xdr:ext cx="469744" cy="259045"/>
    <xdr:sp macro="" textlink="">
      <xdr:nvSpPr>
        <xdr:cNvPr id="669" name="テキスト ボックス 668"/>
        <xdr:cNvSpPr txBox="1"/>
      </xdr:nvSpPr>
      <xdr:spPr>
        <a:xfrm>
          <a:off x="13468427" y="1645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129133</xdr:rowOff>
    </xdr:from>
    <xdr:to>
      <xdr:col>18</xdr:col>
      <xdr:colOff>492125</xdr:colOff>
      <xdr:row>98</xdr:row>
      <xdr:rowOff>59283</xdr:rowOff>
    </xdr:to>
    <xdr:sp macro="" textlink="">
      <xdr:nvSpPr>
        <xdr:cNvPr id="670" name="円/楕円 669"/>
        <xdr:cNvSpPr/>
      </xdr:nvSpPr>
      <xdr:spPr>
        <a:xfrm>
          <a:off x="12763500" y="167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50410</xdr:rowOff>
    </xdr:from>
    <xdr:ext cx="469744" cy="259045"/>
    <xdr:sp macro="" textlink="">
      <xdr:nvSpPr>
        <xdr:cNvPr id="671" name="テキスト ボックス 670"/>
        <xdr:cNvSpPr txBox="1"/>
      </xdr:nvSpPr>
      <xdr:spPr>
        <a:xfrm>
          <a:off x="12579427" y="168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170028</xdr:rowOff>
    </xdr:from>
    <xdr:to>
      <xdr:col>32</xdr:col>
      <xdr:colOff>187325</xdr:colOff>
      <xdr:row>38</xdr:row>
      <xdr:rowOff>170790</xdr:rowOff>
    </xdr:to>
    <xdr:cxnSp macro="">
      <xdr:nvCxnSpPr>
        <xdr:cNvPr id="700" name="直線コネクタ 699"/>
        <xdr:cNvCxnSpPr/>
      </xdr:nvCxnSpPr>
      <xdr:spPr>
        <a:xfrm flipV="1">
          <a:off x="21323300" y="668512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170790</xdr:rowOff>
    </xdr:from>
    <xdr:to>
      <xdr:col>31</xdr:col>
      <xdr:colOff>34925</xdr:colOff>
      <xdr:row>39</xdr:row>
      <xdr:rowOff>26</xdr:rowOff>
    </xdr:to>
    <xdr:cxnSp macro="">
      <xdr:nvCxnSpPr>
        <xdr:cNvPr id="703" name="直線コネクタ 702"/>
        <xdr:cNvCxnSpPr/>
      </xdr:nvCxnSpPr>
      <xdr:spPr>
        <a:xfrm flipV="1">
          <a:off x="20434300" y="668589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26</xdr:rowOff>
    </xdr:from>
    <xdr:to>
      <xdr:col>29</xdr:col>
      <xdr:colOff>517525</xdr:colOff>
      <xdr:row>39</xdr:row>
      <xdr:rowOff>712</xdr:rowOff>
    </xdr:to>
    <xdr:cxnSp macro="">
      <xdr:nvCxnSpPr>
        <xdr:cNvPr id="706" name="直線コネクタ 705"/>
        <xdr:cNvCxnSpPr/>
      </xdr:nvCxnSpPr>
      <xdr:spPr>
        <a:xfrm flipV="1">
          <a:off x="19545300" y="668657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712</xdr:rowOff>
    </xdr:from>
    <xdr:to>
      <xdr:col>28</xdr:col>
      <xdr:colOff>314325</xdr:colOff>
      <xdr:row>39</xdr:row>
      <xdr:rowOff>17399</xdr:rowOff>
    </xdr:to>
    <xdr:cxnSp macro="">
      <xdr:nvCxnSpPr>
        <xdr:cNvPr id="709" name="直線コネクタ 708"/>
        <xdr:cNvCxnSpPr/>
      </xdr:nvCxnSpPr>
      <xdr:spPr>
        <a:xfrm flipV="1">
          <a:off x="18656300" y="6687262"/>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119228</xdr:rowOff>
    </xdr:from>
    <xdr:to>
      <xdr:col>32</xdr:col>
      <xdr:colOff>238125</xdr:colOff>
      <xdr:row>39</xdr:row>
      <xdr:rowOff>49378</xdr:rowOff>
    </xdr:to>
    <xdr:sp macro="" textlink="">
      <xdr:nvSpPr>
        <xdr:cNvPr id="719" name="円/楕円 718"/>
        <xdr:cNvSpPr/>
      </xdr:nvSpPr>
      <xdr:spPr>
        <a:xfrm>
          <a:off x="22110700" y="66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38905</xdr:rowOff>
    </xdr:from>
    <xdr:ext cx="378565" cy="259045"/>
    <xdr:sp macro="" textlink="">
      <xdr:nvSpPr>
        <xdr:cNvPr id="720" name="投資及び出資金該当値テキスト"/>
        <xdr:cNvSpPr txBox="1"/>
      </xdr:nvSpPr>
      <xdr:spPr>
        <a:xfrm>
          <a:off x="22212300" y="655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119990</xdr:rowOff>
    </xdr:from>
    <xdr:to>
      <xdr:col>31</xdr:col>
      <xdr:colOff>85725</xdr:colOff>
      <xdr:row>39</xdr:row>
      <xdr:rowOff>50140</xdr:rowOff>
    </xdr:to>
    <xdr:sp macro="" textlink="">
      <xdr:nvSpPr>
        <xdr:cNvPr id="721" name="円/楕円 720"/>
        <xdr:cNvSpPr/>
      </xdr:nvSpPr>
      <xdr:spPr>
        <a:xfrm>
          <a:off x="21272500" y="66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41267</xdr:rowOff>
    </xdr:from>
    <xdr:ext cx="378565" cy="259045"/>
    <xdr:sp macro="" textlink="">
      <xdr:nvSpPr>
        <xdr:cNvPr id="722" name="テキスト ボックス 721"/>
        <xdr:cNvSpPr txBox="1"/>
      </xdr:nvSpPr>
      <xdr:spPr>
        <a:xfrm>
          <a:off x="21134017" y="6727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120676</xdr:rowOff>
    </xdr:from>
    <xdr:to>
      <xdr:col>29</xdr:col>
      <xdr:colOff>568325</xdr:colOff>
      <xdr:row>39</xdr:row>
      <xdr:rowOff>50826</xdr:rowOff>
    </xdr:to>
    <xdr:sp macro="" textlink="">
      <xdr:nvSpPr>
        <xdr:cNvPr id="723" name="円/楕円 722"/>
        <xdr:cNvSpPr/>
      </xdr:nvSpPr>
      <xdr:spPr>
        <a:xfrm>
          <a:off x="20383500" y="66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41953</xdr:rowOff>
    </xdr:from>
    <xdr:ext cx="378565" cy="259045"/>
    <xdr:sp macro="" textlink="">
      <xdr:nvSpPr>
        <xdr:cNvPr id="724" name="テキスト ボックス 723"/>
        <xdr:cNvSpPr txBox="1"/>
      </xdr:nvSpPr>
      <xdr:spPr>
        <a:xfrm>
          <a:off x="20245017" y="672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121362</xdr:rowOff>
    </xdr:from>
    <xdr:to>
      <xdr:col>28</xdr:col>
      <xdr:colOff>365125</xdr:colOff>
      <xdr:row>39</xdr:row>
      <xdr:rowOff>51512</xdr:rowOff>
    </xdr:to>
    <xdr:sp macro="" textlink="">
      <xdr:nvSpPr>
        <xdr:cNvPr id="725" name="円/楕円 724"/>
        <xdr:cNvSpPr/>
      </xdr:nvSpPr>
      <xdr:spPr>
        <a:xfrm>
          <a:off x="19494500" y="66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42639</xdr:rowOff>
    </xdr:from>
    <xdr:ext cx="378565" cy="259045"/>
    <xdr:sp macro="" textlink="">
      <xdr:nvSpPr>
        <xdr:cNvPr id="726" name="テキスト ボックス 725"/>
        <xdr:cNvSpPr txBox="1"/>
      </xdr:nvSpPr>
      <xdr:spPr>
        <a:xfrm>
          <a:off x="19356017" y="672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138049</xdr:rowOff>
    </xdr:from>
    <xdr:to>
      <xdr:col>27</xdr:col>
      <xdr:colOff>161925</xdr:colOff>
      <xdr:row>39</xdr:row>
      <xdr:rowOff>68199</xdr:rowOff>
    </xdr:to>
    <xdr:sp macro="" textlink="">
      <xdr:nvSpPr>
        <xdr:cNvPr id="727" name="円/楕円 726"/>
        <xdr:cNvSpPr/>
      </xdr:nvSpPr>
      <xdr:spPr>
        <a:xfrm>
          <a:off x="18605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59326</xdr:rowOff>
    </xdr:from>
    <xdr:ext cx="378565" cy="259045"/>
    <xdr:sp macro="" textlink="">
      <xdr:nvSpPr>
        <xdr:cNvPr id="728" name="テキスト ボックス 727"/>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75967</xdr:rowOff>
    </xdr:from>
    <xdr:to>
      <xdr:col>32</xdr:col>
      <xdr:colOff>187325</xdr:colOff>
      <xdr:row>58</xdr:row>
      <xdr:rowOff>76149</xdr:rowOff>
    </xdr:to>
    <xdr:cxnSp macro="">
      <xdr:nvCxnSpPr>
        <xdr:cNvPr id="755" name="直線コネクタ 754"/>
        <xdr:cNvCxnSpPr/>
      </xdr:nvCxnSpPr>
      <xdr:spPr>
        <a:xfrm>
          <a:off x="21323300" y="10020067"/>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75829</xdr:rowOff>
    </xdr:from>
    <xdr:to>
      <xdr:col>31</xdr:col>
      <xdr:colOff>34925</xdr:colOff>
      <xdr:row>58</xdr:row>
      <xdr:rowOff>75967</xdr:rowOff>
    </xdr:to>
    <xdr:cxnSp macro="">
      <xdr:nvCxnSpPr>
        <xdr:cNvPr id="758" name="直線コネクタ 757"/>
        <xdr:cNvCxnSpPr/>
      </xdr:nvCxnSpPr>
      <xdr:spPr>
        <a:xfrm>
          <a:off x="20434300" y="1001992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75555</xdr:rowOff>
    </xdr:from>
    <xdr:to>
      <xdr:col>29</xdr:col>
      <xdr:colOff>517525</xdr:colOff>
      <xdr:row>58</xdr:row>
      <xdr:rowOff>75829</xdr:rowOff>
    </xdr:to>
    <xdr:cxnSp macro="">
      <xdr:nvCxnSpPr>
        <xdr:cNvPr id="761" name="直線コネクタ 760"/>
        <xdr:cNvCxnSpPr/>
      </xdr:nvCxnSpPr>
      <xdr:spPr>
        <a:xfrm>
          <a:off x="19545300" y="1001965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73840</xdr:rowOff>
    </xdr:from>
    <xdr:to>
      <xdr:col>28</xdr:col>
      <xdr:colOff>314325</xdr:colOff>
      <xdr:row>58</xdr:row>
      <xdr:rowOff>75555</xdr:rowOff>
    </xdr:to>
    <xdr:cxnSp macro="">
      <xdr:nvCxnSpPr>
        <xdr:cNvPr id="764" name="直線コネクタ 763"/>
        <xdr:cNvCxnSpPr/>
      </xdr:nvCxnSpPr>
      <xdr:spPr>
        <a:xfrm>
          <a:off x="18656300" y="1001794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25349</xdr:rowOff>
    </xdr:from>
    <xdr:to>
      <xdr:col>32</xdr:col>
      <xdr:colOff>238125</xdr:colOff>
      <xdr:row>58</xdr:row>
      <xdr:rowOff>126949</xdr:rowOff>
    </xdr:to>
    <xdr:sp macro="" textlink="">
      <xdr:nvSpPr>
        <xdr:cNvPr id="774" name="円/楕円 773"/>
        <xdr:cNvSpPr/>
      </xdr:nvSpPr>
      <xdr:spPr>
        <a:xfrm>
          <a:off x="22110700" y="99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111726</xdr:rowOff>
    </xdr:from>
    <xdr:ext cx="469744" cy="259045"/>
    <xdr:sp macro="" textlink="">
      <xdr:nvSpPr>
        <xdr:cNvPr id="775" name="貸付金該当値テキスト"/>
        <xdr:cNvSpPr txBox="1"/>
      </xdr:nvSpPr>
      <xdr:spPr>
        <a:xfrm>
          <a:off x="22212300" y="988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25167</xdr:rowOff>
    </xdr:from>
    <xdr:to>
      <xdr:col>31</xdr:col>
      <xdr:colOff>85725</xdr:colOff>
      <xdr:row>58</xdr:row>
      <xdr:rowOff>126767</xdr:rowOff>
    </xdr:to>
    <xdr:sp macro="" textlink="">
      <xdr:nvSpPr>
        <xdr:cNvPr id="776" name="円/楕円 775"/>
        <xdr:cNvSpPr/>
      </xdr:nvSpPr>
      <xdr:spPr>
        <a:xfrm>
          <a:off x="21272500" y="99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117894</xdr:rowOff>
    </xdr:from>
    <xdr:ext cx="469744" cy="259045"/>
    <xdr:sp macro="" textlink="">
      <xdr:nvSpPr>
        <xdr:cNvPr id="777" name="テキスト ボックス 776"/>
        <xdr:cNvSpPr txBox="1"/>
      </xdr:nvSpPr>
      <xdr:spPr>
        <a:xfrm>
          <a:off x="21088427" y="1006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25029</xdr:rowOff>
    </xdr:from>
    <xdr:to>
      <xdr:col>29</xdr:col>
      <xdr:colOff>568325</xdr:colOff>
      <xdr:row>58</xdr:row>
      <xdr:rowOff>126629</xdr:rowOff>
    </xdr:to>
    <xdr:sp macro="" textlink="">
      <xdr:nvSpPr>
        <xdr:cNvPr id="778" name="円/楕円 777"/>
        <xdr:cNvSpPr/>
      </xdr:nvSpPr>
      <xdr:spPr>
        <a:xfrm>
          <a:off x="20383500" y="99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117756</xdr:rowOff>
    </xdr:from>
    <xdr:ext cx="469744" cy="259045"/>
    <xdr:sp macro="" textlink="">
      <xdr:nvSpPr>
        <xdr:cNvPr id="779" name="テキスト ボックス 778"/>
        <xdr:cNvSpPr txBox="1"/>
      </xdr:nvSpPr>
      <xdr:spPr>
        <a:xfrm>
          <a:off x="20199427" y="1006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24755</xdr:rowOff>
    </xdr:from>
    <xdr:to>
      <xdr:col>28</xdr:col>
      <xdr:colOff>365125</xdr:colOff>
      <xdr:row>58</xdr:row>
      <xdr:rowOff>126355</xdr:rowOff>
    </xdr:to>
    <xdr:sp macro="" textlink="">
      <xdr:nvSpPr>
        <xdr:cNvPr id="780" name="円/楕円 779"/>
        <xdr:cNvSpPr/>
      </xdr:nvSpPr>
      <xdr:spPr>
        <a:xfrm>
          <a:off x="19494500" y="996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117482</xdr:rowOff>
    </xdr:from>
    <xdr:ext cx="469744" cy="259045"/>
    <xdr:sp macro="" textlink="">
      <xdr:nvSpPr>
        <xdr:cNvPr id="781" name="テキスト ボックス 780"/>
        <xdr:cNvSpPr txBox="1"/>
      </xdr:nvSpPr>
      <xdr:spPr>
        <a:xfrm>
          <a:off x="19310427" y="1006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23040</xdr:rowOff>
    </xdr:from>
    <xdr:to>
      <xdr:col>27</xdr:col>
      <xdr:colOff>161925</xdr:colOff>
      <xdr:row>58</xdr:row>
      <xdr:rowOff>124640</xdr:rowOff>
    </xdr:to>
    <xdr:sp macro="" textlink="">
      <xdr:nvSpPr>
        <xdr:cNvPr id="782" name="円/楕円 781"/>
        <xdr:cNvSpPr/>
      </xdr:nvSpPr>
      <xdr:spPr>
        <a:xfrm>
          <a:off x="18605500" y="99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115767</xdr:rowOff>
    </xdr:from>
    <xdr:ext cx="469744" cy="259045"/>
    <xdr:sp macro="" textlink="">
      <xdr:nvSpPr>
        <xdr:cNvPr id="783" name="テキスト ボックス 782"/>
        <xdr:cNvSpPr txBox="1"/>
      </xdr:nvSpPr>
      <xdr:spPr>
        <a:xfrm>
          <a:off x="18421427" y="1005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12461</xdr:rowOff>
    </xdr:from>
    <xdr:to>
      <xdr:col>32</xdr:col>
      <xdr:colOff>187325</xdr:colOff>
      <xdr:row>74</xdr:row>
      <xdr:rowOff>49815</xdr:rowOff>
    </xdr:to>
    <xdr:cxnSp macro="">
      <xdr:nvCxnSpPr>
        <xdr:cNvPr id="811" name="直線コネクタ 810"/>
        <xdr:cNvCxnSpPr/>
      </xdr:nvCxnSpPr>
      <xdr:spPr>
        <a:xfrm flipV="1">
          <a:off x="21323300" y="12699761"/>
          <a:ext cx="838200" cy="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12"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49815</xdr:rowOff>
    </xdr:from>
    <xdr:to>
      <xdr:col>31</xdr:col>
      <xdr:colOff>34925</xdr:colOff>
      <xdr:row>74</xdr:row>
      <xdr:rowOff>85202</xdr:rowOff>
    </xdr:to>
    <xdr:cxnSp macro="">
      <xdr:nvCxnSpPr>
        <xdr:cNvPr id="814" name="直線コネクタ 813"/>
        <xdr:cNvCxnSpPr/>
      </xdr:nvCxnSpPr>
      <xdr:spPr>
        <a:xfrm flipV="1">
          <a:off x="20434300" y="12737115"/>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85202</xdr:rowOff>
    </xdr:from>
    <xdr:to>
      <xdr:col>29</xdr:col>
      <xdr:colOff>517525</xdr:colOff>
      <xdr:row>75</xdr:row>
      <xdr:rowOff>5741</xdr:rowOff>
    </xdr:to>
    <xdr:cxnSp macro="">
      <xdr:nvCxnSpPr>
        <xdr:cNvPr id="817" name="直線コネクタ 816"/>
        <xdr:cNvCxnSpPr/>
      </xdr:nvCxnSpPr>
      <xdr:spPr>
        <a:xfrm flipV="1">
          <a:off x="19545300" y="12772502"/>
          <a:ext cx="8890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9" name="テキスト ボックス 818"/>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5741</xdr:rowOff>
    </xdr:from>
    <xdr:to>
      <xdr:col>28</xdr:col>
      <xdr:colOff>314325</xdr:colOff>
      <xdr:row>75</xdr:row>
      <xdr:rowOff>80813</xdr:rowOff>
    </xdr:to>
    <xdr:cxnSp macro="">
      <xdr:nvCxnSpPr>
        <xdr:cNvPr id="820" name="直線コネクタ 819"/>
        <xdr:cNvCxnSpPr/>
      </xdr:nvCxnSpPr>
      <xdr:spPr>
        <a:xfrm flipV="1">
          <a:off x="18656300" y="12864491"/>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62847</xdr:rowOff>
    </xdr:from>
    <xdr:ext cx="534377" cy="259045"/>
    <xdr:sp macro="" textlink="">
      <xdr:nvSpPr>
        <xdr:cNvPr id="822" name="テキスト ボックス 821"/>
        <xdr:cNvSpPr txBox="1"/>
      </xdr:nvSpPr>
      <xdr:spPr>
        <a:xfrm>
          <a:off x="19278111" y="12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133111</xdr:rowOff>
    </xdr:from>
    <xdr:to>
      <xdr:col>32</xdr:col>
      <xdr:colOff>238125</xdr:colOff>
      <xdr:row>74</xdr:row>
      <xdr:rowOff>63261</xdr:rowOff>
    </xdr:to>
    <xdr:sp macro="" textlink="">
      <xdr:nvSpPr>
        <xdr:cNvPr id="830" name="円/楕円 829"/>
        <xdr:cNvSpPr/>
      </xdr:nvSpPr>
      <xdr:spPr>
        <a:xfrm>
          <a:off x="22110700" y="126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155988</xdr:rowOff>
    </xdr:from>
    <xdr:ext cx="534377" cy="259045"/>
    <xdr:sp macro="" textlink="">
      <xdr:nvSpPr>
        <xdr:cNvPr id="831" name="繰出金該当値テキスト"/>
        <xdr:cNvSpPr txBox="1"/>
      </xdr:nvSpPr>
      <xdr:spPr>
        <a:xfrm>
          <a:off x="22212300" y="125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37,783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170465</xdr:rowOff>
    </xdr:from>
    <xdr:to>
      <xdr:col>31</xdr:col>
      <xdr:colOff>85725</xdr:colOff>
      <xdr:row>74</xdr:row>
      <xdr:rowOff>100615</xdr:rowOff>
    </xdr:to>
    <xdr:sp macro="" textlink="">
      <xdr:nvSpPr>
        <xdr:cNvPr id="832" name="円/楕円 831"/>
        <xdr:cNvSpPr/>
      </xdr:nvSpPr>
      <xdr:spPr>
        <a:xfrm>
          <a:off x="21272500" y="126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117142</xdr:rowOff>
    </xdr:from>
    <xdr:ext cx="534377" cy="259045"/>
    <xdr:sp macro="" textlink="">
      <xdr:nvSpPr>
        <xdr:cNvPr id="833" name="テキスト ボックス 832"/>
        <xdr:cNvSpPr txBox="1"/>
      </xdr:nvSpPr>
      <xdr:spPr>
        <a:xfrm>
          <a:off x="21056111" y="124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34402</xdr:rowOff>
    </xdr:from>
    <xdr:to>
      <xdr:col>29</xdr:col>
      <xdr:colOff>568325</xdr:colOff>
      <xdr:row>74</xdr:row>
      <xdr:rowOff>136002</xdr:rowOff>
    </xdr:to>
    <xdr:sp macro="" textlink="">
      <xdr:nvSpPr>
        <xdr:cNvPr id="834" name="円/楕円 833"/>
        <xdr:cNvSpPr/>
      </xdr:nvSpPr>
      <xdr:spPr>
        <a:xfrm>
          <a:off x="20383500" y="127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152529</xdr:rowOff>
    </xdr:from>
    <xdr:ext cx="534377" cy="259045"/>
    <xdr:sp macro="" textlink="">
      <xdr:nvSpPr>
        <xdr:cNvPr id="835" name="テキスト ボックス 834"/>
        <xdr:cNvSpPr txBox="1"/>
      </xdr:nvSpPr>
      <xdr:spPr>
        <a:xfrm>
          <a:off x="20167111" y="1249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126391</xdr:rowOff>
    </xdr:from>
    <xdr:to>
      <xdr:col>28</xdr:col>
      <xdr:colOff>365125</xdr:colOff>
      <xdr:row>75</xdr:row>
      <xdr:rowOff>56541</xdr:rowOff>
    </xdr:to>
    <xdr:sp macro="" textlink="">
      <xdr:nvSpPr>
        <xdr:cNvPr id="836" name="円/楕円 835"/>
        <xdr:cNvSpPr/>
      </xdr:nvSpPr>
      <xdr:spPr>
        <a:xfrm>
          <a:off x="19494500" y="128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73068</xdr:rowOff>
    </xdr:from>
    <xdr:ext cx="534377" cy="259045"/>
    <xdr:sp macro="" textlink="">
      <xdr:nvSpPr>
        <xdr:cNvPr id="837" name="テキスト ボックス 836"/>
        <xdr:cNvSpPr txBox="1"/>
      </xdr:nvSpPr>
      <xdr:spPr>
        <a:xfrm>
          <a:off x="19278111" y="125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30013</xdr:rowOff>
    </xdr:from>
    <xdr:to>
      <xdr:col>27</xdr:col>
      <xdr:colOff>161925</xdr:colOff>
      <xdr:row>75</xdr:row>
      <xdr:rowOff>131613</xdr:rowOff>
    </xdr:to>
    <xdr:sp macro="" textlink="">
      <xdr:nvSpPr>
        <xdr:cNvPr id="838" name="円/楕円 837"/>
        <xdr:cNvSpPr/>
      </xdr:nvSpPr>
      <xdr:spPr>
        <a:xfrm>
          <a:off x="18605500" y="128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122739</xdr:rowOff>
    </xdr:from>
    <xdr:ext cx="534377" cy="259045"/>
    <xdr:sp macro="" textlink="">
      <xdr:nvSpPr>
        <xdr:cNvPr id="839" name="テキスト ボックス 838"/>
        <xdr:cNvSpPr txBox="1"/>
      </xdr:nvSpPr>
      <xdr:spPr>
        <a:xfrm>
          <a:off x="18389111" y="1298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人件費は、住民一人当たり</a:t>
          </a:r>
          <a:r>
            <a:rPr kumimoji="1" lang="en-US" altLang="ja-JP" sz="1300">
              <a:latin typeface="ＭＳ Ｐゴシック"/>
            </a:rPr>
            <a:t>45,229</a:t>
          </a:r>
          <a:r>
            <a:rPr kumimoji="1" lang="ja-JP" altLang="en-US" sz="1300">
              <a:latin typeface="ＭＳ Ｐゴシック"/>
            </a:rPr>
            <a:t>円となっており、類似団体平均と比較すると低い水準となっている。これは、職員の大量退職に伴う補充人員の抑制により、人員の適正管理、人件費の抑制に努めてきた結果、類似団体平均と比較すると職員数が少ないためである。</a:t>
          </a:r>
          <a:endParaRPr kumimoji="1" lang="en-US" altLang="ja-JP" sz="1300">
            <a:latin typeface="ＭＳ Ｐゴシック"/>
          </a:endParaRPr>
        </a:p>
        <a:p>
          <a:r>
            <a:rPr kumimoji="1" lang="ja-JP" altLang="en-US" sz="1300">
              <a:latin typeface="ＭＳ Ｐゴシック"/>
            </a:rPr>
            <a:t>補助費は、住民一人当たり</a:t>
          </a:r>
          <a:r>
            <a:rPr kumimoji="1" lang="en-US" altLang="ja-JP" sz="1300">
              <a:latin typeface="ＭＳ Ｐゴシック"/>
            </a:rPr>
            <a:t>17,905</a:t>
          </a:r>
          <a:r>
            <a:rPr kumimoji="1" lang="ja-JP" altLang="en-US" sz="1300">
              <a:latin typeface="ＭＳ Ｐゴシック"/>
            </a:rPr>
            <a:t>円となっており、類似団体平均と比較すると低い水準となっている。これは、工場等の新増設に係る補助等を実施しているため、単独で行う補助は類似団体平均より多いものの、クリーンセンターや衛生プラントを単独で有しており、類似団体平均と比較すると一部事務組合に対する負担金が少ないためである。</a:t>
          </a:r>
        </a:p>
        <a:p>
          <a:r>
            <a:rPr kumimoji="1" lang="ja-JP" altLang="en-US" sz="1300">
              <a:latin typeface="ＭＳ Ｐゴシック"/>
            </a:rPr>
            <a:t>普通建設事業費（うち新規整備）は、住民一人当たり</a:t>
          </a:r>
          <a:r>
            <a:rPr kumimoji="1" lang="en-US" altLang="ja-JP" sz="1300">
              <a:latin typeface="ＭＳ Ｐゴシック"/>
            </a:rPr>
            <a:t>19,356</a:t>
          </a:r>
          <a:r>
            <a:rPr kumimoji="1" lang="ja-JP" altLang="en-US" sz="1300">
              <a:latin typeface="ＭＳ Ｐゴシック"/>
            </a:rPr>
            <a:t>円となっており、類似団体平均と比較すると高い水準となっている。これは新藤山台小学校建設事業や一般廃棄物最終処分場整備が増加したためでる。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311,327
305,181
92.78
98,551,416
94,992,106
3,034,598
56,059,393
79,399,464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87449</xdr:rowOff>
    </xdr:from>
    <xdr:to>
      <xdr:col>6</xdr:col>
      <xdr:colOff>511175</xdr:colOff>
      <xdr:row>39</xdr:row>
      <xdr:rowOff>29210</xdr:rowOff>
    </xdr:to>
    <xdr:cxnSp macro="">
      <xdr:nvCxnSpPr>
        <xdr:cNvPr id="63" name="直線コネクタ 62"/>
        <xdr:cNvCxnSpPr/>
      </xdr:nvCxnSpPr>
      <xdr:spPr>
        <a:xfrm flipV="1">
          <a:off x="3797300" y="6602549"/>
          <a:ext cx="8382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29210</xdr:rowOff>
    </xdr:from>
    <xdr:to>
      <xdr:col>5</xdr:col>
      <xdr:colOff>358775</xdr:colOff>
      <xdr:row>39</xdr:row>
      <xdr:rowOff>37919</xdr:rowOff>
    </xdr:to>
    <xdr:cxnSp macro="">
      <xdr:nvCxnSpPr>
        <xdr:cNvPr id="66" name="直線コネクタ 65"/>
        <xdr:cNvCxnSpPr/>
      </xdr:nvCxnSpPr>
      <xdr:spPr>
        <a:xfrm flipV="1">
          <a:off x="2908300" y="671576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169091</xdr:rowOff>
    </xdr:from>
    <xdr:to>
      <xdr:col>4</xdr:col>
      <xdr:colOff>155575</xdr:colOff>
      <xdr:row>39</xdr:row>
      <xdr:rowOff>37919</xdr:rowOff>
    </xdr:to>
    <xdr:cxnSp macro="">
      <xdr:nvCxnSpPr>
        <xdr:cNvPr id="69" name="直線コネクタ 68"/>
        <xdr:cNvCxnSpPr/>
      </xdr:nvCxnSpPr>
      <xdr:spPr>
        <a:xfrm>
          <a:off x="2019300" y="6684191"/>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80373</xdr:rowOff>
    </xdr:from>
    <xdr:to>
      <xdr:col>2</xdr:col>
      <xdr:colOff>638175</xdr:colOff>
      <xdr:row>38</xdr:row>
      <xdr:rowOff>169091</xdr:rowOff>
    </xdr:to>
    <xdr:cxnSp macro="">
      <xdr:nvCxnSpPr>
        <xdr:cNvPr id="72" name="直線コネクタ 71"/>
        <xdr:cNvCxnSpPr/>
      </xdr:nvCxnSpPr>
      <xdr:spPr>
        <a:xfrm>
          <a:off x="1130300" y="6424023"/>
          <a:ext cx="889000" cy="2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36649</xdr:rowOff>
    </xdr:from>
    <xdr:to>
      <xdr:col>6</xdr:col>
      <xdr:colOff>561975</xdr:colOff>
      <xdr:row>38</xdr:row>
      <xdr:rowOff>138249</xdr:rowOff>
    </xdr:to>
    <xdr:sp macro="" textlink="">
      <xdr:nvSpPr>
        <xdr:cNvPr id="82" name="円/楕円 81"/>
        <xdr:cNvSpPr/>
      </xdr:nvSpPr>
      <xdr:spPr>
        <a:xfrm>
          <a:off x="45847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123026</xdr:rowOff>
    </xdr:from>
    <xdr:ext cx="469744" cy="259045"/>
    <xdr:sp macro="" textlink="">
      <xdr:nvSpPr>
        <xdr:cNvPr id="83" name="議会費該当値テキスト"/>
        <xdr:cNvSpPr txBox="1"/>
      </xdr:nvSpPr>
      <xdr:spPr>
        <a:xfrm>
          <a:off x="4686300" y="646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149860</xdr:rowOff>
    </xdr:from>
    <xdr:to>
      <xdr:col>5</xdr:col>
      <xdr:colOff>409575</xdr:colOff>
      <xdr:row>39</xdr:row>
      <xdr:rowOff>80010</xdr:rowOff>
    </xdr:to>
    <xdr:sp macro="" textlink="">
      <xdr:nvSpPr>
        <xdr:cNvPr id="84" name="円/楕円 83"/>
        <xdr:cNvSpPr/>
      </xdr:nvSpPr>
      <xdr:spPr>
        <a:xfrm>
          <a:off x="3746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71137</xdr:rowOff>
    </xdr:from>
    <xdr:ext cx="469744" cy="259045"/>
    <xdr:sp macro="" textlink="">
      <xdr:nvSpPr>
        <xdr:cNvPr id="85" name="テキスト ボックス 84"/>
        <xdr:cNvSpPr txBox="1"/>
      </xdr:nvSpPr>
      <xdr:spPr>
        <a:xfrm>
          <a:off x="3562427"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158569</xdr:rowOff>
    </xdr:from>
    <xdr:to>
      <xdr:col>4</xdr:col>
      <xdr:colOff>206375</xdr:colOff>
      <xdr:row>39</xdr:row>
      <xdr:rowOff>88719</xdr:rowOff>
    </xdr:to>
    <xdr:sp macro="" textlink="">
      <xdr:nvSpPr>
        <xdr:cNvPr id="86" name="円/楕円 85"/>
        <xdr:cNvSpPr/>
      </xdr:nvSpPr>
      <xdr:spPr>
        <a:xfrm>
          <a:off x="2857500" y="66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79846</xdr:rowOff>
    </xdr:from>
    <xdr:ext cx="469744" cy="259045"/>
    <xdr:sp macro="" textlink="">
      <xdr:nvSpPr>
        <xdr:cNvPr id="87" name="テキスト ボックス 86"/>
        <xdr:cNvSpPr txBox="1"/>
      </xdr:nvSpPr>
      <xdr:spPr>
        <a:xfrm>
          <a:off x="2673427" y="676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118291</xdr:rowOff>
    </xdr:from>
    <xdr:to>
      <xdr:col>3</xdr:col>
      <xdr:colOff>3175</xdr:colOff>
      <xdr:row>39</xdr:row>
      <xdr:rowOff>48441</xdr:rowOff>
    </xdr:to>
    <xdr:sp macro="" textlink="">
      <xdr:nvSpPr>
        <xdr:cNvPr id="88" name="円/楕円 87"/>
        <xdr:cNvSpPr/>
      </xdr:nvSpPr>
      <xdr:spPr>
        <a:xfrm>
          <a:off x="1968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39568</xdr:rowOff>
    </xdr:from>
    <xdr:ext cx="469744" cy="259045"/>
    <xdr:sp macro="" textlink="">
      <xdr:nvSpPr>
        <xdr:cNvPr id="89" name="テキスト ボックス 88"/>
        <xdr:cNvSpPr txBox="1"/>
      </xdr:nvSpPr>
      <xdr:spPr>
        <a:xfrm>
          <a:off x="1784427"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29573</xdr:rowOff>
    </xdr:from>
    <xdr:to>
      <xdr:col>1</xdr:col>
      <xdr:colOff>485775</xdr:colOff>
      <xdr:row>37</xdr:row>
      <xdr:rowOff>131173</xdr:rowOff>
    </xdr:to>
    <xdr:sp macro="" textlink="">
      <xdr:nvSpPr>
        <xdr:cNvPr id="90" name="円/楕円 89"/>
        <xdr:cNvSpPr/>
      </xdr:nvSpPr>
      <xdr:spPr>
        <a:xfrm>
          <a:off x="1079500" y="63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122300</xdr:rowOff>
    </xdr:from>
    <xdr:ext cx="469744" cy="259045"/>
    <xdr:sp macro="" textlink="">
      <xdr:nvSpPr>
        <xdr:cNvPr id="91" name="テキスト ボックス 90"/>
        <xdr:cNvSpPr txBox="1"/>
      </xdr:nvSpPr>
      <xdr:spPr>
        <a:xfrm>
          <a:off x="895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120726</xdr:rowOff>
    </xdr:from>
    <xdr:to>
      <xdr:col>6</xdr:col>
      <xdr:colOff>511175</xdr:colOff>
      <xdr:row>57</xdr:row>
      <xdr:rowOff>163513</xdr:rowOff>
    </xdr:to>
    <xdr:cxnSp macro="">
      <xdr:nvCxnSpPr>
        <xdr:cNvPr id="121" name="直線コネクタ 120"/>
        <xdr:cNvCxnSpPr/>
      </xdr:nvCxnSpPr>
      <xdr:spPr>
        <a:xfrm>
          <a:off x="3797300" y="9893376"/>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120726</xdr:rowOff>
    </xdr:from>
    <xdr:to>
      <xdr:col>5</xdr:col>
      <xdr:colOff>358775</xdr:colOff>
      <xdr:row>58</xdr:row>
      <xdr:rowOff>28772</xdr:rowOff>
    </xdr:to>
    <xdr:cxnSp macro="">
      <xdr:nvCxnSpPr>
        <xdr:cNvPr id="124" name="直線コネクタ 123"/>
        <xdr:cNvCxnSpPr/>
      </xdr:nvCxnSpPr>
      <xdr:spPr>
        <a:xfrm flipV="1">
          <a:off x="2908300" y="9893376"/>
          <a:ext cx="889000" cy="7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15322</xdr:rowOff>
    </xdr:from>
    <xdr:to>
      <xdr:col>4</xdr:col>
      <xdr:colOff>155575</xdr:colOff>
      <xdr:row>58</xdr:row>
      <xdr:rowOff>28772</xdr:rowOff>
    </xdr:to>
    <xdr:cxnSp macro="">
      <xdr:nvCxnSpPr>
        <xdr:cNvPr id="127" name="直線コネクタ 126"/>
        <xdr:cNvCxnSpPr/>
      </xdr:nvCxnSpPr>
      <xdr:spPr>
        <a:xfrm>
          <a:off x="2019300" y="9959422"/>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124308</xdr:rowOff>
    </xdr:from>
    <xdr:to>
      <xdr:col>2</xdr:col>
      <xdr:colOff>638175</xdr:colOff>
      <xdr:row>58</xdr:row>
      <xdr:rowOff>15322</xdr:rowOff>
    </xdr:to>
    <xdr:cxnSp macro="">
      <xdr:nvCxnSpPr>
        <xdr:cNvPr id="130" name="直線コネクタ 129"/>
        <xdr:cNvCxnSpPr/>
      </xdr:nvCxnSpPr>
      <xdr:spPr>
        <a:xfrm>
          <a:off x="1130300" y="9896958"/>
          <a:ext cx="889000" cy="6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112713</xdr:rowOff>
    </xdr:from>
    <xdr:to>
      <xdr:col>6</xdr:col>
      <xdr:colOff>561975</xdr:colOff>
      <xdr:row>58</xdr:row>
      <xdr:rowOff>42863</xdr:rowOff>
    </xdr:to>
    <xdr:sp macro="" textlink="">
      <xdr:nvSpPr>
        <xdr:cNvPr id="140" name="円/楕円 139"/>
        <xdr:cNvSpPr/>
      </xdr:nvSpPr>
      <xdr:spPr>
        <a:xfrm>
          <a:off x="4584700" y="98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27640</xdr:rowOff>
    </xdr:from>
    <xdr:ext cx="534377" cy="259045"/>
    <xdr:sp macro="" textlink="">
      <xdr:nvSpPr>
        <xdr:cNvPr id="141" name="総務費該当値テキスト"/>
        <xdr:cNvSpPr txBox="1"/>
      </xdr:nvSpPr>
      <xdr:spPr>
        <a:xfrm>
          <a:off x="4686300" y="98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69926</xdr:rowOff>
    </xdr:from>
    <xdr:to>
      <xdr:col>5</xdr:col>
      <xdr:colOff>409575</xdr:colOff>
      <xdr:row>58</xdr:row>
      <xdr:rowOff>76</xdr:rowOff>
    </xdr:to>
    <xdr:sp macro="" textlink="">
      <xdr:nvSpPr>
        <xdr:cNvPr id="142" name="円/楕円 141"/>
        <xdr:cNvSpPr/>
      </xdr:nvSpPr>
      <xdr:spPr>
        <a:xfrm>
          <a:off x="3746500" y="98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162653</xdr:rowOff>
    </xdr:from>
    <xdr:ext cx="534377" cy="259045"/>
    <xdr:sp macro="" textlink="">
      <xdr:nvSpPr>
        <xdr:cNvPr id="143" name="テキスト ボックス 142"/>
        <xdr:cNvSpPr txBox="1"/>
      </xdr:nvSpPr>
      <xdr:spPr>
        <a:xfrm>
          <a:off x="3530111" y="99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149422</xdr:rowOff>
    </xdr:from>
    <xdr:to>
      <xdr:col>4</xdr:col>
      <xdr:colOff>206375</xdr:colOff>
      <xdr:row>58</xdr:row>
      <xdr:rowOff>79572</xdr:rowOff>
    </xdr:to>
    <xdr:sp macro="" textlink="">
      <xdr:nvSpPr>
        <xdr:cNvPr id="144" name="円/楕円 143"/>
        <xdr:cNvSpPr/>
      </xdr:nvSpPr>
      <xdr:spPr>
        <a:xfrm>
          <a:off x="2857500" y="99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70699</xdr:rowOff>
    </xdr:from>
    <xdr:ext cx="534377" cy="259045"/>
    <xdr:sp macro="" textlink="">
      <xdr:nvSpPr>
        <xdr:cNvPr id="145" name="テキスト ボックス 144"/>
        <xdr:cNvSpPr txBox="1"/>
      </xdr:nvSpPr>
      <xdr:spPr>
        <a:xfrm>
          <a:off x="2641111" y="10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135972</xdr:rowOff>
    </xdr:from>
    <xdr:to>
      <xdr:col>3</xdr:col>
      <xdr:colOff>3175</xdr:colOff>
      <xdr:row>58</xdr:row>
      <xdr:rowOff>66122</xdr:rowOff>
    </xdr:to>
    <xdr:sp macro="" textlink="">
      <xdr:nvSpPr>
        <xdr:cNvPr id="146" name="円/楕円 145"/>
        <xdr:cNvSpPr/>
      </xdr:nvSpPr>
      <xdr:spPr>
        <a:xfrm>
          <a:off x="1968500" y="99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57249</xdr:rowOff>
    </xdr:from>
    <xdr:ext cx="534377" cy="259045"/>
    <xdr:sp macro="" textlink="">
      <xdr:nvSpPr>
        <xdr:cNvPr id="147" name="テキスト ボックス 146"/>
        <xdr:cNvSpPr txBox="1"/>
      </xdr:nvSpPr>
      <xdr:spPr>
        <a:xfrm>
          <a:off x="1752111" y="1000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73508</xdr:rowOff>
    </xdr:from>
    <xdr:to>
      <xdr:col>1</xdr:col>
      <xdr:colOff>485775</xdr:colOff>
      <xdr:row>58</xdr:row>
      <xdr:rowOff>3658</xdr:rowOff>
    </xdr:to>
    <xdr:sp macro="" textlink="">
      <xdr:nvSpPr>
        <xdr:cNvPr id="148" name="円/楕円 147"/>
        <xdr:cNvSpPr/>
      </xdr:nvSpPr>
      <xdr:spPr>
        <a:xfrm>
          <a:off x="1079500" y="98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166235</xdr:rowOff>
    </xdr:from>
    <xdr:ext cx="534377" cy="259045"/>
    <xdr:sp macro="" textlink="">
      <xdr:nvSpPr>
        <xdr:cNvPr id="149" name="テキスト ボックス 148"/>
        <xdr:cNvSpPr txBox="1"/>
      </xdr:nvSpPr>
      <xdr:spPr>
        <a:xfrm>
          <a:off x="863111" y="993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146292</xdr:rowOff>
    </xdr:from>
    <xdr:to>
      <xdr:col>6</xdr:col>
      <xdr:colOff>511175</xdr:colOff>
      <xdr:row>77</xdr:row>
      <xdr:rowOff>1169</xdr:rowOff>
    </xdr:to>
    <xdr:cxnSp macro="">
      <xdr:nvCxnSpPr>
        <xdr:cNvPr id="179" name="直線コネクタ 178"/>
        <xdr:cNvCxnSpPr/>
      </xdr:nvCxnSpPr>
      <xdr:spPr>
        <a:xfrm flipV="1">
          <a:off x="3797300" y="13176492"/>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1169</xdr:rowOff>
    </xdr:from>
    <xdr:to>
      <xdr:col>5</xdr:col>
      <xdr:colOff>358775</xdr:colOff>
      <xdr:row>77</xdr:row>
      <xdr:rowOff>143911</xdr:rowOff>
    </xdr:to>
    <xdr:cxnSp macro="">
      <xdr:nvCxnSpPr>
        <xdr:cNvPr id="182" name="直線コネクタ 181"/>
        <xdr:cNvCxnSpPr/>
      </xdr:nvCxnSpPr>
      <xdr:spPr>
        <a:xfrm flipV="1">
          <a:off x="2908300" y="13202819"/>
          <a:ext cx="889000" cy="1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143911</xdr:rowOff>
    </xdr:from>
    <xdr:to>
      <xdr:col>4</xdr:col>
      <xdr:colOff>155575</xdr:colOff>
      <xdr:row>78</xdr:row>
      <xdr:rowOff>4617</xdr:rowOff>
    </xdr:to>
    <xdr:cxnSp macro="">
      <xdr:nvCxnSpPr>
        <xdr:cNvPr id="185" name="直線コネクタ 184"/>
        <xdr:cNvCxnSpPr/>
      </xdr:nvCxnSpPr>
      <xdr:spPr>
        <a:xfrm flipV="1">
          <a:off x="2019300" y="13345561"/>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4617</xdr:rowOff>
    </xdr:from>
    <xdr:to>
      <xdr:col>2</xdr:col>
      <xdr:colOff>638175</xdr:colOff>
      <xdr:row>78</xdr:row>
      <xdr:rowOff>7246</xdr:rowOff>
    </xdr:to>
    <xdr:cxnSp macro="">
      <xdr:nvCxnSpPr>
        <xdr:cNvPr id="188" name="直線コネクタ 187"/>
        <xdr:cNvCxnSpPr/>
      </xdr:nvCxnSpPr>
      <xdr:spPr>
        <a:xfrm flipV="1">
          <a:off x="1130300" y="1337771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95492</xdr:rowOff>
    </xdr:from>
    <xdr:to>
      <xdr:col>6</xdr:col>
      <xdr:colOff>561975</xdr:colOff>
      <xdr:row>77</xdr:row>
      <xdr:rowOff>25642</xdr:rowOff>
    </xdr:to>
    <xdr:sp macro="" textlink="">
      <xdr:nvSpPr>
        <xdr:cNvPr id="198" name="円/楕円 197"/>
        <xdr:cNvSpPr/>
      </xdr:nvSpPr>
      <xdr:spPr>
        <a:xfrm>
          <a:off x="4584700" y="131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73919</xdr:rowOff>
    </xdr:from>
    <xdr:ext cx="599010" cy="259045"/>
    <xdr:sp macro="" textlink="">
      <xdr:nvSpPr>
        <xdr:cNvPr id="199" name="民生費該当値テキスト"/>
        <xdr:cNvSpPr txBox="1"/>
      </xdr:nvSpPr>
      <xdr:spPr>
        <a:xfrm>
          <a:off x="4686300" y="1310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121,654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121819</xdr:rowOff>
    </xdr:from>
    <xdr:to>
      <xdr:col>5</xdr:col>
      <xdr:colOff>409575</xdr:colOff>
      <xdr:row>77</xdr:row>
      <xdr:rowOff>51969</xdr:rowOff>
    </xdr:to>
    <xdr:sp macro="" textlink="">
      <xdr:nvSpPr>
        <xdr:cNvPr id="200" name="円/楕円 199"/>
        <xdr:cNvSpPr/>
      </xdr:nvSpPr>
      <xdr:spPr>
        <a:xfrm>
          <a:off x="3746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43096</xdr:rowOff>
    </xdr:from>
    <xdr:ext cx="599010" cy="259045"/>
    <xdr:sp macro="" textlink="">
      <xdr:nvSpPr>
        <xdr:cNvPr id="201" name="テキスト ボックス 200"/>
        <xdr:cNvSpPr txBox="1"/>
      </xdr:nvSpPr>
      <xdr:spPr>
        <a:xfrm>
          <a:off x="3497794" y="1324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93111</xdr:rowOff>
    </xdr:from>
    <xdr:to>
      <xdr:col>4</xdr:col>
      <xdr:colOff>206375</xdr:colOff>
      <xdr:row>78</xdr:row>
      <xdr:rowOff>23261</xdr:rowOff>
    </xdr:to>
    <xdr:sp macro="" textlink="">
      <xdr:nvSpPr>
        <xdr:cNvPr id="202" name="円/楕円 201"/>
        <xdr:cNvSpPr/>
      </xdr:nvSpPr>
      <xdr:spPr>
        <a:xfrm>
          <a:off x="2857500" y="132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14388</xdr:rowOff>
    </xdr:from>
    <xdr:ext cx="599010" cy="259045"/>
    <xdr:sp macro="" textlink="">
      <xdr:nvSpPr>
        <xdr:cNvPr id="203" name="テキスト ボックス 202"/>
        <xdr:cNvSpPr txBox="1"/>
      </xdr:nvSpPr>
      <xdr:spPr>
        <a:xfrm>
          <a:off x="2608794" y="133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125267</xdr:rowOff>
    </xdr:from>
    <xdr:to>
      <xdr:col>3</xdr:col>
      <xdr:colOff>3175</xdr:colOff>
      <xdr:row>78</xdr:row>
      <xdr:rowOff>55417</xdr:rowOff>
    </xdr:to>
    <xdr:sp macro="" textlink="">
      <xdr:nvSpPr>
        <xdr:cNvPr id="204" name="円/楕円 203"/>
        <xdr:cNvSpPr/>
      </xdr:nvSpPr>
      <xdr:spPr>
        <a:xfrm>
          <a:off x="1968500" y="133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46544</xdr:rowOff>
    </xdr:from>
    <xdr:ext cx="599010" cy="259045"/>
    <xdr:sp macro="" textlink="">
      <xdr:nvSpPr>
        <xdr:cNvPr id="205" name="テキスト ボックス 204"/>
        <xdr:cNvSpPr txBox="1"/>
      </xdr:nvSpPr>
      <xdr:spPr>
        <a:xfrm>
          <a:off x="1719794" y="1341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127896</xdr:rowOff>
    </xdr:from>
    <xdr:to>
      <xdr:col>1</xdr:col>
      <xdr:colOff>485775</xdr:colOff>
      <xdr:row>78</xdr:row>
      <xdr:rowOff>58046</xdr:rowOff>
    </xdr:to>
    <xdr:sp macro="" textlink="">
      <xdr:nvSpPr>
        <xdr:cNvPr id="206" name="円/楕円 205"/>
        <xdr:cNvSpPr/>
      </xdr:nvSpPr>
      <xdr:spPr>
        <a:xfrm>
          <a:off x="1079500" y="133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49173</xdr:rowOff>
    </xdr:from>
    <xdr:ext cx="599010" cy="259045"/>
    <xdr:sp macro="" textlink="">
      <xdr:nvSpPr>
        <xdr:cNvPr id="207" name="テキスト ボックス 206"/>
        <xdr:cNvSpPr txBox="1"/>
      </xdr:nvSpPr>
      <xdr:spPr>
        <a:xfrm>
          <a:off x="830794" y="134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126442</xdr:rowOff>
    </xdr:from>
    <xdr:to>
      <xdr:col>6</xdr:col>
      <xdr:colOff>511175</xdr:colOff>
      <xdr:row>97</xdr:row>
      <xdr:rowOff>51036</xdr:rowOff>
    </xdr:to>
    <xdr:cxnSp macro="">
      <xdr:nvCxnSpPr>
        <xdr:cNvPr id="239" name="直線コネクタ 238"/>
        <xdr:cNvCxnSpPr/>
      </xdr:nvCxnSpPr>
      <xdr:spPr>
        <a:xfrm flipV="1">
          <a:off x="3797300" y="16585642"/>
          <a:ext cx="838200" cy="9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40"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112823</xdr:rowOff>
    </xdr:from>
    <xdr:to>
      <xdr:col>5</xdr:col>
      <xdr:colOff>358775</xdr:colOff>
      <xdr:row>97</xdr:row>
      <xdr:rowOff>51036</xdr:rowOff>
    </xdr:to>
    <xdr:cxnSp macro="">
      <xdr:nvCxnSpPr>
        <xdr:cNvPr id="242" name="直線コネクタ 241"/>
        <xdr:cNvCxnSpPr/>
      </xdr:nvCxnSpPr>
      <xdr:spPr>
        <a:xfrm>
          <a:off x="2908300" y="16400573"/>
          <a:ext cx="889000" cy="28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4" name="テキスト ボックス 243"/>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112823</xdr:rowOff>
    </xdr:from>
    <xdr:to>
      <xdr:col>4</xdr:col>
      <xdr:colOff>155575</xdr:colOff>
      <xdr:row>97</xdr:row>
      <xdr:rowOff>105214</xdr:rowOff>
    </xdr:to>
    <xdr:cxnSp macro="">
      <xdr:nvCxnSpPr>
        <xdr:cNvPr id="245" name="直線コネクタ 244"/>
        <xdr:cNvCxnSpPr/>
      </xdr:nvCxnSpPr>
      <xdr:spPr>
        <a:xfrm flipV="1">
          <a:off x="2019300" y="16400573"/>
          <a:ext cx="889000" cy="3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105214</xdr:rowOff>
    </xdr:from>
    <xdr:to>
      <xdr:col>2</xdr:col>
      <xdr:colOff>638175</xdr:colOff>
      <xdr:row>97</xdr:row>
      <xdr:rowOff>122033</xdr:rowOff>
    </xdr:to>
    <xdr:cxnSp macro="">
      <xdr:nvCxnSpPr>
        <xdr:cNvPr id="248" name="直線コネクタ 247"/>
        <xdr:cNvCxnSpPr/>
      </xdr:nvCxnSpPr>
      <xdr:spPr>
        <a:xfrm flipV="1">
          <a:off x="1130300" y="16735864"/>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2" name="テキスト ボックス 251"/>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75642</xdr:rowOff>
    </xdr:from>
    <xdr:to>
      <xdr:col>6</xdr:col>
      <xdr:colOff>561975</xdr:colOff>
      <xdr:row>97</xdr:row>
      <xdr:rowOff>5792</xdr:rowOff>
    </xdr:to>
    <xdr:sp macro="" textlink="">
      <xdr:nvSpPr>
        <xdr:cNvPr id="258" name="円/楕円 257"/>
        <xdr:cNvSpPr/>
      </xdr:nvSpPr>
      <xdr:spPr>
        <a:xfrm>
          <a:off x="45847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98519</xdr:rowOff>
    </xdr:from>
    <xdr:ext cx="534377" cy="259045"/>
    <xdr:sp macro="" textlink="">
      <xdr:nvSpPr>
        <xdr:cNvPr id="259" name="衛生費該当値テキスト"/>
        <xdr:cNvSpPr txBox="1"/>
      </xdr:nvSpPr>
      <xdr:spPr>
        <a:xfrm>
          <a:off x="4686300" y="163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236</xdr:rowOff>
    </xdr:from>
    <xdr:to>
      <xdr:col>5</xdr:col>
      <xdr:colOff>409575</xdr:colOff>
      <xdr:row>97</xdr:row>
      <xdr:rowOff>101836</xdr:rowOff>
    </xdr:to>
    <xdr:sp macro="" textlink="">
      <xdr:nvSpPr>
        <xdr:cNvPr id="260" name="円/楕円 259"/>
        <xdr:cNvSpPr/>
      </xdr:nvSpPr>
      <xdr:spPr>
        <a:xfrm>
          <a:off x="3746500" y="166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118363</xdr:rowOff>
    </xdr:from>
    <xdr:ext cx="534377" cy="259045"/>
    <xdr:sp macro="" textlink="">
      <xdr:nvSpPr>
        <xdr:cNvPr id="261" name="テキスト ボックス 260"/>
        <xdr:cNvSpPr txBox="1"/>
      </xdr:nvSpPr>
      <xdr:spPr>
        <a:xfrm>
          <a:off x="3530111" y="164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62023</xdr:rowOff>
    </xdr:from>
    <xdr:to>
      <xdr:col>4</xdr:col>
      <xdr:colOff>206375</xdr:colOff>
      <xdr:row>95</xdr:row>
      <xdr:rowOff>163623</xdr:rowOff>
    </xdr:to>
    <xdr:sp macro="" textlink="">
      <xdr:nvSpPr>
        <xdr:cNvPr id="262" name="円/楕円 261"/>
        <xdr:cNvSpPr/>
      </xdr:nvSpPr>
      <xdr:spPr>
        <a:xfrm>
          <a:off x="2857500" y="163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8700</xdr:rowOff>
    </xdr:from>
    <xdr:ext cx="534377" cy="259045"/>
    <xdr:sp macro="" textlink="">
      <xdr:nvSpPr>
        <xdr:cNvPr id="263" name="テキスト ボックス 262"/>
        <xdr:cNvSpPr txBox="1"/>
      </xdr:nvSpPr>
      <xdr:spPr>
        <a:xfrm>
          <a:off x="2641111" y="161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54414</xdr:rowOff>
    </xdr:from>
    <xdr:to>
      <xdr:col>3</xdr:col>
      <xdr:colOff>3175</xdr:colOff>
      <xdr:row>97</xdr:row>
      <xdr:rowOff>156014</xdr:rowOff>
    </xdr:to>
    <xdr:sp macro="" textlink="">
      <xdr:nvSpPr>
        <xdr:cNvPr id="264" name="円/楕円 263"/>
        <xdr:cNvSpPr/>
      </xdr:nvSpPr>
      <xdr:spPr>
        <a:xfrm>
          <a:off x="1968500" y="166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1091</xdr:rowOff>
    </xdr:from>
    <xdr:ext cx="534377" cy="259045"/>
    <xdr:sp macro="" textlink="">
      <xdr:nvSpPr>
        <xdr:cNvPr id="265" name="テキスト ボックス 264"/>
        <xdr:cNvSpPr txBox="1"/>
      </xdr:nvSpPr>
      <xdr:spPr>
        <a:xfrm>
          <a:off x="1752111" y="16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71233</xdr:rowOff>
    </xdr:from>
    <xdr:to>
      <xdr:col>1</xdr:col>
      <xdr:colOff>485775</xdr:colOff>
      <xdr:row>98</xdr:row>
      <xdr:rowOff>1383</xdr:rowOff>
    </xdr:to>
    <xdr:sp macro="" textlink="">
      <xdr:nvSpPr>
        <xdr:cNvPr id="266" name="円/楕円 265"/>
        <xdr:cNvSpPr/>
      </xdr:nvSpPr>
      <xdr:spPr>
        <a:xfrm>
          <a:off x="1079500" y="1670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17910</xdr:rowOff>
    </xdr:from>
    <xdr:ext cx="534377" cy="259045"/>
    <xdr:sp macro="" textlink="">
      <xdr:nvSpPr>
        <xdr:cNvPr id="267" name="テキスト ボックス 266"/>
        <xdr:cNvSpPr txBox="1"/>
      </xdr:nvSpPr>
      <xdr:spPr>
        <a:xfrm>
          <a:off x="863111" y="164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140081</xdr:rowOff>
    </xdr:from>
    <xdr:to>
      <xdr:col>15</xdr:col>
      <xdr:colOff>180975</xdr:colOff>
      <xdr:row>38</xdr:row>
      <xdr:rowOff>141351</xdr:rowOff>
    </xdr:to>
    <xdr:cxnSp macro="">
      <xdr:nvCxnSpPr>
        <xdr:cNvPr id="296" name="直線コネクタ 295"/>
        <xdr:cNvCxnSpPr/>
      </xdr:nvCxnSpPr>
      <xdr:spPr>
        <a:xfrm>
          <a:off x="9639300" y="6655181"/>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140081</xdr:rowOff>
    </xdr:from>
    <xdr:to>
      <xdr:col>14</xdr:col>
      <xdr:colOff>28575</xdr:colOff>
      <xdr:row>38</xdr:row>
      <xdr:rowOff>151130</xdr:rowOff>
    </xdr:to>
    <xdr:cxnSp macro="">
      <xdr:nvCxnSpPr>
        <xdr:cNvPr id="299" name="直線コネクタ 298"/>
        <xdr:cNvCxnSpPr/>
      </xdr:nvCxnSpPr>
      <xdr:spPr>
        <a:xfrm flipV="1">
          <a:off x="8750300" y="665518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149479</xdr:rowOff>
    </xdr:from>
    <xdr:to>
      <xdr:col>12</xdr:col>
      <xdr:colOff>511175</xdr:colOff>
      <xdr:row>38</xdr:row>
      <xdr:rowOff>151130</xdr:rowOff>
    </xdr:to>
    <xdr:cxnSp macro="">
      <xdr:nvCxnSpPr>
        <xdr:cNvPr id="302" name="直線コネクタ 301"/>
        <xdr:cNvCxnSpPr/>
      </xdr:nvCxnSpPr>
      <xdr:spPr>
        <a:xfrm>
          <a:off x="7861300" y="666457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136398</xdr:rowOff>
    </xdr:from>
    <xdr:to>
      <xdr:col>11</xdr:col>
      <xdr:colOff>307975</xdr:colOff>
      <xdr:row>38</xdr:row>
      <xdr:rowOff>149479</xdr:rowOff>
    </xdr:to>
    <xdr:cxnSp macro="">
      <xdr:nvCxnSpPr>
        <xdr:cNvPr id="305" name="直線コネクタ 304"/>
        <xdr:cNvCxnSpPr/>
      </xdr:nvCxnSpPr>
      <xdr:spPr>
        <a:xfrm>
          <a:off x="6972300" y="6651498"/>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90551</xdr:rowOff>
    </xdr:from>
    <xdr:to>
      <xdr:col>15</xdr:col>
      <xdr:colOff>231775</xdr:colOff>
      <xdr:row>39</xdr:row>
      <xdr:rowOff>20701</xdr:rowOff>
    </xdr:to>
    <xdr:sp macro="" textlink="">
      <xdr:nvSpPr>
        <xdr:cNvPr id="315" name="円/楕円 314"/>
        <xdr:cNvSpPr/>
      </xdr:nvSpPr>
      <xdr:spPr>
        <a:xfrm>
          <a:off x="10426700" y="66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5478</xdr:rowOff>
    </xdr:from>
    <xdr:ext cx="378565" cy="259045"/>
    <xdr:sp macro="" textlink="">
      <xdr:nvSpPr>
        <xdr:cNvPr id="316" name="労働費該当値テキスト"/>
        <xdr:cNvSpPr txBox="1"/>
      </xdr:nvSpPr>
      <xdr:spPr>
        <a:xfrm>
          <a:off x="10528300" y="6520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89281</xdr:rowOff>
    </xdr:from>
    <xdr:to>
      <xdr:col>14</xdr:col>
      <xdr:colOff>79375</xdr:colOff>
      <xdr:row>39</xdr:row>
      <xdr:rowOff>19431</xdr:rowOff>
    </xdr:to>
    <xdr:sp macro="" textlink="">
      <xdr:nvSpPr>
        <xdr:cNvPr id="317" name="円/楕円 316"/>
        <xdr:cNvSpPr/>
      </xdr:nvSpPr>
      <xdr:spPr>
        <a:xfrm>
          <a:off x="9588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10558</xdr:rowOff>
    </xdr:from>
    <xdr:ext cx="378565" cy="259045"/>
    <xdr:sp macro="" textlink="">
      <xdr:nvSpPr>
        <xdr:cNvPr id="318" name="テキスト ボックス 317"/>
        <xdr:cNvSpPr txBox="1"/>
      </xdr:nvSpPr>
      <xdr:spPr>
        <a:xfrm>
          <a:off x="9450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100330</xdr:rowOff>
    </xdr:from>
    <xdr:to>
      <xdr:col>12</xdr:col>
      <xdr:colOff>561975</xdr:colOff>
      <xdr:row>39</xdr:row>
      <xdr:rowOff>30480</xdr:rowOff>
    </xdr:to>
    <xdr:sp macro="" textlink="">
      <xdr:nvSpPr>
        <xdr:cNvPr id="319" name="円/楕円 318"/>
        <xdr:cNvSpPr/>
      </xdr:nvSpPr>
      <xdr:spPr>
        <a:xfrm>
          <a:off x="8699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21607</xdr:rowOff>
    </xdr:from>
    <xdr:ext cx="378565" cy="259045"/>
    <xdr:sp macro="" textlink="">
      <xdr:nvSpPr>
        <xdr:cNvPr id="320" name="テキスト ボックス 319"/>
        <xdr:cNvSpPr txBox="1"/>
      </xdr:nvSpPr>
      <xdr:spPr>
        <a:xfrm>
          <a:off x="8561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98679</xdr:rowOff>
    </xdr:from>
    <xdr:to>
      <xdr:col>11</xdr:col>
      <xdr:colOff>358775</xdr:colOff>
      <xdr:row>39</xdr:row>
      <xdr:rowOff>28829</xdr:rowOff>
    </xdr:to>
    <xdr:sp macro="" textlink="">
      <xdr:nvSpPr>
        <xdr:cNvPr id="321" name="円/楕円 320"/>
        <xdr:cNvSpPr/>
      </xdr:nvSpPr>
      <xdr:spPr>
        <a:xfrm>
          <a:off x="7810500" y="66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19956</xdr:rowOff>
    </xdr:from>
    <xdr:ext cx="378565" cy="259045"/>
    <xdr:sp macro="" textlink="">
      <xdr:nvSpPr>
        <xdr:cNvPr id="322" name="テキスト ボックス 321"/>
        <xdr:cNvSpPr txBox="1"/>
      </xdr:nvSpPr>
      <xdr:spPr>
        <a:xfrm>
          <a:off x="7672017" y="670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85598</xdr:rowOff>
    </xdr:from>
    <xdr:to>
      <xdr:col>10</xdr:col>
      <xdr:colOff>155575</xdr:colOff>
      <xdr:row>39</xdr:row>
      <xdr:rowOff>15748</xdr:rowOff>
    </xdr:to>
    <xdr:sp macro="" textlink="">
      <xdr:nvSpPr>
        <xdr:cNvPr id="323" name="円/楕円 322"/>
        <xdr:cNvSpPr/>
      </xdr:nvSpPr>
      <xdr:spPr>
        <a:xfrm>
          <a:off x="6921500" y="66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6875</xdr:rowOff>
    </xdr:from>
    <xdr:ext cx="378565" cy="259045"/>
    <xdr:sp macro="" textlink="">
      <xdr:nvSpPr>
        <xdr:cNvPr id="324" name="テキスト ボックス 323"/>
        <xdr:cNvSpPr txBox="1"/>
      </xdr:nvSpPr>
      <xdr:spPr>
        <a:xfrm>
          <a:off x="6783017" y="66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113411</xdr:rowOff>
    </xdr:from>
    <xdr:to>
      <xdr:col>15</xdr:col>
      <xdr:colOff>180975</xdr:colOff>
      <xdr:row>58</xdr:row>
      <xdr:rowOff>114829</xdr:rowOff>
    </xdr:to>
    <xdr:cxnSp macro="">
      <xdr:nvCxnSpPr>
        <xdr:cNvPr id="351" name="直線コネクタ 350"/>
        <xdr:cNvCxnSpPr/>
      </xdr:nvCxnSpPr>
      <xdr:spPr>
        <a:xfrm flipV="1">
          <a:off x="9639300" y="10057511"/>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114829</xdr:rowOff>
    </xdr:from>
    <xdr:to>
      <xdr:col>14</xdr:col>
      <xdr:colOff>28575</xdr:colOff>
      <xdr:row>58</xdr:row>
      <xdr:rowOff>116840</xdr:rowOff>
    </xdr:to>
    <xdr:cxnSp macro="">
      <xdr:nvCxnSpPr>
        <xdr:cNvPr id="354" name="直線コネクタ 353"/>
        <xdr:cNvCxnSpPr/>
      </xdr:nvCxnSpPr>
      <xdr:spPr>
        <a:xfrm flipV="1">
          <a:off x="8750300" y="100589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115148</xdr:rowOff>
    </xdr:from>
    <xdr:to>
      <xdr:col>12</xdr:col>
      <xdr:colOff>511175</xdr:colOff>
      <xdr:row>58</xdr:row>
      <xdr:rowOff>116840</xdr:rowOff>
    </xdr:to>
    <xdr:cxnSp macro="">
      <xdr:nvCxnSpPr>
        <xdr:cNvPr id="357" name="直線コネクタ 356"/>
        <xdr:cNvCxnSpPr/>
      </xdr:nvCxnSpPr>
      <xdr:spPr>
        <a:xfrm>
          <a:off x="7861300" y="10059248"/>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115148</xdr:rowOff>
    </xdr:from>
    <xdr:to>
      <xdr:col>11</xdr:col>
      <xdr:colOff>307975</xdr:colOff>
      <xdr:row>58</xdr:row>
      <xdr:rowOff>115925</xdr:rowOff>
    </xdr:to>
    <xdr:cxnSp macro="">
      <xdr:nvCxnSpPr>
        <xdr:cNvPr id="360" name="直線コネクタ 359"/>
        <xdr:cNvCxnSpPr/>
      </xdr:nvCxnSpPr>
      <xdr:spPr>
        <a:xfrm flipV="1">
          <a:off x="6972300" y="10059248"/>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62611</xdr:rowOff>
    </xdr:from>
    <xdr:to>
      <xdr:col>15</xdr:col>
      <xdr:colOff>231775</xdr:colOff>
      <xdr:row>58</xdr:row>
      <xdr:rowOff>164211</xdr:rowOff>
    </xdr:to>
    <xdr:sp macro="" textlink="">
      <xdr:nvSpPr>
        <xdr:cNvPr id="370" name="円/楕円 369"/>
        <xdr:cNvSpPr/>
      </xdr:nvSpPr>
      <xdr:spPr>
        <a:xfrm>
          <a:off x="104267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148988</xdr:rowOff>
    </xdr:from>
    <xdr:ext cx="378565" cy="259045"/>
    <xdr:sp macro="" textlink="">
      <xdr:nvSpPr>
        <xdr:cNvPr id="371" name="農林水産業費該当値テキスト"/>
        <xdr:cNvSpPr txBox="1"/>
      </xdr:nvSpPr>
      <xdr:spPr>
        <a:xfrm>
          <a:off x="10528300" y="992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64029</xdr:rowOff>
    </xdr:from>
    <xdr:to>
      <xdr:col>14</xdr:col>
      <xdr:colOff>79375</xdr:colOff>
      <xdr:row>58</xdr:row>
      <xdr:rowOff>165629</xdr:rowOff>
    </xdr:to>
    <xdr:sp macro="" textlink="">
      <xdr:nvSpPr>
        <xdr:cNvPr id="372" name="円/楕円 371"/>
        <xdr:cNvSpPr/>
      </xdr:nvSpPr>
      <xdr:spPr>
        <a:xfrm>
          <a:off x="9588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156756</xdr:rowOff>
    </xdr:from>
    <xdr:ext cx="378565" cy="259045"/>
    <xdr:sp macro="" textlink="">
      <xdr:nvSpPr>
        <xdr:cNvPr id="373" name="テキスト ボックス 372"/>
        <xdr:cNvSpPr txBox="1"/>
      </xdr:nvSpPr>
      <xdr:spPr>
        <a:xfrm>
          <a:off x="9450017" y="1010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66040</xdr:rowOff>
    </xdr:from>
    <xdr:to>
      <xdr:col>12</xdr:col>
      <xdr:colOff>561975</xdr:colOff>
      <xdr:row>58</xdr:row>
      <xdr:rowOff>167640</xdr:rowOff>
    </xdr:to>
    <xdr:sp macro="" textlink="">
      <xdr:nvSpPr>
        <xdr:cNvPr id="374" name="円/楕円 373"/>
        <xdr:cNvSpPr/>
      </xdr:nvSpPr>
      <xdr:spPr>
        <a:xfrm>
          <a:off x="8699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158767</xdr:rowOff>
    </xdr:from>
    <xdr:ext cx="378565" cy="259045"/>
    <xdr:sp macro="" textlink="">
      <xdr:nvSpPr>
        <xdr:cNvPr id="375" name="テキスト ボックス 374"/>
        <xdr:cNvSpPr txBox="1"/>
      </xdr:nvSpPr>
      <xdr:spPr>
        <a:xfrm>
          <a:off x="8561017" y="1010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64348</xdr:rowOff>
    </xdr:from>
    <xdr:to>
      <xdr:col>11</xdr:col>
      <xdr:colOff>358775</xdr:colOff>
      <xdr:row>58</xdr:row>
      <xdr:rowOff>165948</xdr:rowOff>
    </xdr:to>
    <xdr:sp macro="" textlink="">
      <xdr:nvSpPr>
        <xdr:cNvPr id="376" name="円/楕円 375"/>
        <xdr:cNvSpPr/>
      </xdr:nvSpPr>
      <xdr:spPr>
        <a:xfrm>
          <a:off x="7810500" y="10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157075</xdr:rowOff>
    </xdr:from>
    <xdr:ext cx="378565" cy="259045"/>
    <xdr:sp macro="" textlink="">
      <xdr:nvSpPr>
        <xdr:cNvPr id="377" name="テキスト ボックス 376"/>
        <xdr:cNvSpPr txBox="1"/>
      </xdr:nvSpPr>
      <xdr:spPr>
        <a:xfrm>
          <a:off x="7672017" y="1010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65125</xdr:rowOff>
    </xdr:from>
    <xdr:to>
      <xdr:col>10</xdr:col>
      <xdr:colOff>155575</xdr:colOff>
      <xdr:row>58</xdr:row>
      <xdr:rowOff>166725</xdr:rowOff>
    </xdr:to>
    <xdr:sp macro="" textlink="">
      <xdr:nvSpPr>
        <xdr:cNvPr id="378" name="円/楕円 377"/>
        <xdr:cNvSpPr/>
      </xdr:nvSpPr>
      <xdr:spPr>
        <a:xfrm>
          <a:off x="6921500" y="100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157852</xdr:rowOff>
    </xdr:from>
    <xdr:ext cx="378565" cy="259045"/>
    <xdr:sp macro="" textlink="">
      <xdr:nvSpPr>
        <xdr:cNvPr id="379" name="テキスト ボックス 378"/>
        <xdr:cNvSpPr txBox="1"/>
      </xdr:nvSpPr>
      <xdr:spPr>
        <a:xfrm>
          <a:off x="6783017" y="101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161280</xdr:rowOff>
    </xdr:from>
    <xdr:to>
      <xdr:col>15</xdr:col>
      <xdr:colOff>180975</xdr:colOff>
      <xdr:row>77</xdr:row>
      <xdr:rowOff>163978</xdr:rowOff>
    </xdr:to>
    <xdr:cxnSp macro="">
      <xdr:nvCxnSpPr>
        <xdr:cNvPr id="406" name="直線コネクタ 405"/>
        <xdr:cNvCxnSpPr/>
      </xdr:nvCxnSpPr>
      <xdr:spPr>
        <a:xfrm>
          <a:off x="9639300" y="13362930"/>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161280</xdr:rowOff>
    </xdr:from>
    <xdr:to>
      <xdr:col>14</xdr:col>
      <xdr:colOff>28575</xdr:colOff>
      <xdr:row>78</xdr:row>
      <xdr:rowOff>32601</xdr:rowOff>
    </xdr:to>
    <xdr:cxnSp macro="">
      <xdr:nvCxnSpPr>
        <xdr:cNvPr id="409" name="直線コネクタ 408"/>
        <xdr:cNvCxnSpPr/>
      </xdr:nvCxnSpPr>
      <xdr:spPr>
        <a:xfrm flipV="1">
          <a:off x="8750300" y="13362930"/>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16301</xdr:rowOff>
    </xdr:from>
    <xdr:to>
      <xdr:col>12</xdr:col>
      <xdr:colOff>511175</xdr:colOff>
      <xdr:row>78</xdr:row>
      <xdr:rowOff>32601</xdr:rowOff>
    </xdr:to>
    <xdr:cxnSp macro="">
      <xdr:nvCxnSpPr>
        <xdr:cNvPr id="412" name="直線コネクタ 411"/>
        <xdr:cNvCxnSpPr/>
      </xdr:nvCxnSpPr>
      <xdr:spPr>
        <a:xfrm>
          <a:off x="7861300" y="13389401"/>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16301</xdr:rowOff>
    </xdr:from>
    <xdr:to>
      <xdr:col>11</xdr:col>
      <xdr:colOff>307975</xdr:colOff>
      <xdr:row>78</xdr:row>
      <xdr:rowOff>41721</xdr:rowOff>
    </xdr:to>
    <xdr:cxnSp macro="">
      <xdr:nvCxnSpPr>
        <xdr:cNvPr id="415" name="直線コネクタ 414"/>
        <xdr:cNvCxnSpPr/>
      </xdr:nvCxnSpPr>
      <xdr:spPr>
        <a:xfrm flipV="1">
          <a:off x="6972300" y="13389401"/>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113178</xdr:rowOff>
    </xdr:from>
    <xdr:to>
      <xdr:col>15</xdr:col>
      <xdr:colOff>231775</xdr:colOff>
      <xdr:row>78</xdr:row>
      <xdr:rowOff>43328</xdr:rowOff>
    </xdr:to>
    <xdr:sp macro="" textlink="">
      <xdr:nvSpPr>
        <xdr:cNvPr id="425" name="円/楕円 424"/>
        <xdr:cNvSpPr/>
      </xdr:nvSpPr>
      <xdr:spPr>
        <a:xfrm>
          <a:off x="10426700" y="133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28105</xdr:rowOff>
    </xdr:from>
    <xdr:ext cx="469744" cy="259045"/>
    <xdr:sp macro="" textlink="">
      <xdr:nvSpPr>
        <xdr:cNvPr id="426" name="商工費該当値テキスト"/>
        <xdr:cNvSpPr txBox="1"/>
      </xdr:nvSpPr>
      <xdr:spPr>
        <a:xfrm>
          <a:off x="10528300" y="1322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110480</xdr:rowOff>
    </xdr:from>
    <xdr:to>
      <xdr:col>14</xdr:col>
      <xdr:colOff>79375</xdr:colOff>
      <xdr:row>78</xdr:row>
      <xdr:rowOff>40630</xdr:rowOff>
    </xdr:to>
    <xdr:sp macro="" textlink="">
      <xdr:nvSpPr>
        <xdr:cNvPr id="427" name="円/楕円 426"/>
        <xdr:cNvSpPr/>
      </xdr:nvSpPr>
      <xdr:spPr>
        <a:xfrm>
          <a:off x="9588500" y="13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31757</xdr:rowOff>
    </xdr:from>
    <xdr:ext cx="469744" cy="259045"/>
    <xdr:sp macro="" textlink="">
      <xdr:nvSpPr>
        <xdr:cNvPr id="428" name="テキスト ボックス 427"/>
        <xdr:cNvSpPr txBox="1"/>
      </xdr:nvSpPr>
      <xdr:spPr>
        <a:xfrm>
          <a:off x="9404427" y="134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153251</xdr:rowOff>
    </xdr:from>
    <xdr:to>
      <xdr:col>12</xdr:col>
      <xdr:colOff>561975</xdr:colOff>
      <xdr:row>78</xdr:row>
      <xdr:rowOff>83401</xdr:rowOff>
    </xdr:to>
    <xdr:sp macro="" textlink="">
      <xdr:nvSpPr>
        <xdr:cNvPr id="429" name="円/楕円 428"/>
        <xdr:cNvSpPr/>
      </xdr:nvSpPr>
      <xdr:spPr>
        <a:xfrm>
          <a:off x="8699500" y="133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74528</xdr:rowOff>
    </xdr:from>
    <xdr:ext cx="469744" cy="259045"/>
    <xdr:sp macro="" textlink="">
      <xdr:nvSpPr>
        <xdr:cNvPr id="430" name="テキスト ボックス 429"/>
        <xdr:cNvSpPr txBox="1"/>
      </xdr:nvSpPr>
      <xdr:spPr>
        <a:xfrm>
          <a:off x="8515427" y="134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136951</xdr:rowOff>
    </xdr:from>
    <xdr:to>
      <xdr:col>11</xdr:col>
      <xdr:colOff>358775</xdr:colOff>
      <xdr:row>78</xdr:row>
      <xdr:rowOff>67101</xdr:rowOff>
    </xdr:to>
    <xdr:sp macro="" textlink="">
      <xdr:nvSpPr>
        <xdr:cNvPr id="431" name="円/楕円 430"/>
        <xdr:cNvSpPr/>
      </xdr:nvSpPr>
      <xdr:spPr>
        <a:xfrm>
          <a:off x="7810500" y="133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58228</xdr:rowOff>
    </xdr:from>
    <xdr:ext cx="469744" cy="259045"/>
    <xdr:sp macro="" textlink="">
      <xdr:nvSpPr>
        <xdr:cNvPr id="432" name="テキスト ボックス 431"/>
        <xdr:cNvSpPr txBox="1"/>
      </xdr:nvSpPr>
      <xdr:spPr>
        <a:xfrm>
          <a:off x="7626427" y="1343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162371</xdr:rowOff>
    </xdr:from>
    <xdr:to>
      <xdr:col>10</xdr:col>
      <xdr:colOff>155575</xdr:colOff>
      <xdr:row>78</xdr:row>
      <xdr:rowOff>92521</xdr:rowOff>
    </xdr:to>
    <xdr:sp macro="" textlink="">
      <xdr:nvSpPr>
        <xdr:cNvPr id="433" name="円/楕円 432"/>
        <xdr:cNvSpPr/>
      </xdr:nvSpPr>
      <xdr:spPr>
        <a:xfrm>
          <a:off x="6921500" y="133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83648</xdr:rowOff>
    </xdr:from>
    <xdr:ext cx="469744" cy="259045"/>
    <xdr:sp macro="" textlink="">
      <xdr:nvSpPr>
        <xdr:cNvPr id="434" name="テキスト ボックス 433"/>
        <xdr:cNvSpPr txBox="1"/>
      </xdr:nvSpPr>
      <xdr:spPr>
        <a:xfrm>
          <a:off x="6737427" y="1345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148616</xdr:rowOff>
    </xdr:from>
    <xdr:to>
      <xdr:col>15</xdr:col>
      <xdr:colOff>180975</xdr:colOff>
      <xdr:row>98</xdr:row>
      <xdr:rowOff>5587</xdr:rowOff>
    </xdr:to>
    <xdr:cxnSp macro="">
      <xdr:nvCxnSpPr>
        <xdr:cNvPr id="464" name="直線コネクタ 463"/>
        <xdr:cNvCxnSpPr/>
      </xdr:nvCxnSpPr>
      <xdr:spPr>
        <a:xfrm flipV="1">
          <a:off x="9639300" y="16779266"/>
          <a:ext cx="8382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5587</xdr:rowOff>
    </xdr:from>
    <xdr:to>
      <xdr:col>14</xdr:col>
      <xdr:colOff>28575</xdr:colOff>
      <xdr:row>98</xdr:row>
      <xdr:rowOff>14179</xdr:rowOff>
    </xdr:to>
    <xdr:cxnSp macro="">
      <xdr:nvCxnSpPr>
        <xdr:cNvPr id="467" name="直線コネクタ 466"/>
        <xdr:cNvCxnSpPr/>
      </xdr:nvCxnSpPr>
      <xdr:spPr>
        <a:xfrm flipV="1">
          <a:off x="8750300" y="16807687"/>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2960</xdr:rowOff>
    </xdr:from>
    <xdr:to>
      <xdr:col>12</xdr:col>
      <xdr:colOff>511175</xdr:colOff>
      <xdr:row>98</xdr:row>
      <xdr:rowOff>14179</xdr:rowOff>
    </xdr:to>
    <xdr:cxnSp macro="">
      <xdr:nvCxnSpPr>
        <xdr:cNvPr id="470" name="直線コネクタ 469"/>
        <xdr:cNvCxnSpPr/>
      </xdr:nvCxnSpPr>
      <xdr:spPr>
        <a:xfrm>
          <a:off x="7861300" y="16805060"/>
          <a:ext cx="889000" cy="1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2960</xdr:rowOff>
    </xdr:from>
    <xdr:to>
      <xdr:col>11</xdr:col>
      <xdr:colOff>307975</xdr:colOff>
      <xdr:row>98</xdr:row>
      <xdr:rowOff>37001</xdr:rowOff>
    </xdr:to>
    <xdr:cxnSp macro="">
      <xdr:nvCxnSpPr>
        <xdr:cNvPr id="473" name="直線コネクタ 472"/>
        <xdr:cNvCxnSpPr/>
      </xdr:nvCxnSpPr>
      <xdr:spPr>
        <a:xfrm flipV="1">
          <a:off x="6972300" y="16805060"/>
          <a:ext cx="889000" cy="3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97816</xdr:rowOff>
    </xdr:from>
    <xdr:to>
      <xdr:col>15</xdr:col>
      <xdr:colOff>231775</xdr:colOff>
      <xdr:row>98</xdr:row>
      <xdr:rowOff>27966</xdr:rowOff>
    </xdr:to>
    <xdr:sp macro="" textlink="">
      <xdr:nvSpPr>
        <xdr:cNvPr id="483" name="円/楕円 482"/>
        <xdr:cNvSpPr/>
      </xdr:nvSpPr>
      <xdr:spPr>
        <a:xfrm>
          <a:off x="104267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76243</xdr:rowOff>
    </xdr:from>
    <xdr:ext cx="534377" cy="259045"/>
    <xdr:sp macro="" textlink="">
      <xdr:nvSpPr>
        <xdr:cNvPr id="484" name="土木費該当値テキスト"/>
        <xdr:cNvSpPr txBox="1"/>
      </xdr:nvSpPr>
      <xdr:spPr>
        <a:xfrm>
          <a:off x="10528300" y="167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126237</xdr:rowOff>
    </xdr:from>
    <xdr:to>
      <xdr:col>14</xdr:col>
      <xdr:colOff>79375</xdr:colOff>
      <xdr:row>98</xdr:row>
      <xdr:rowOff>56387</xdr:rowOff>
    </xdr:to>
    <xdr:sp macro="" textlink="">
      <xdr:nvSpPr>
        <xdr:cNvPr id="485" name="円/楕円 484"/>
        <xdr:cNvSpPr/>
      </xdr:nvSpPr>
      <xdr:spPr>
        <a:xfrm>
          <a:off x="9588500" y="167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47514</xdr:rowOff>
    </xdr:from>
    <xdr:ext cx="534377" cy="259045"/>
    <xdr:sp macro="" textlink="">
      <xdr:nvSpPr>
        <xdr:cNvPr id="486" name="テキスト ボックス 485"/>
        <xdr:cNvSpPr txBox="1"/>
      </xdr:nvSpPr>
      <xdr:spPr>
        <a:xfrm>
          <a:off x="9372111" y="168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134829</xdr:rowOff>
    </xdr:from>
    <xdr:to>
      <xdr:col>12</xdr:col>
      <xdr:colOff>561975</xdr:colOff>
      <xdr:row>98</xdr:row>
      <xdr:rowOff>64979</xdr:rowOff>
    </xdr:to>
    <xdr:sp macro="" textlink="">
      <xdr:nvSpPr>
        <xdr:cNvPr id="487" name="円/楕円 486"/>
        <xdr:cNvSpPr/>
      </xdr:nvSpPr>
      <xdr:spPr>
        <a:xfrm>
          <a:off x="8699500" y="16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56106</xdr:rowOff>
    </xdr:from>
    <xdr:ext cx="534377" cy="259045"/>
    <xdr:sp macro="" textlink="">
      <xdr:nvSpPr>
        <xdr:cNvPr id="488" name="テキスト ボックス 487"/>
        <xdr:cNvSpPr txBox="1"/>
      </xdr:nvSpPr>
      <xdr:spPr>
        <a:xfrm>
          <a:off x="8483111" y="168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123610</xdr:rowOff>
    </xdr:from>
    <xdr:to>
      <xdr:col>11</xdr:col>
      <xdr:colOff>358775</xdr:colOff>
      <xdr:row>98</xdr:row>
      <xdr:rowOff>53760</xdr:rowOff>
    </xdr:to>
    <xdr:sp macro="" textlink="">
      <xdr:nvSpPr>
        <xdr:cNvPr id="489" name="円/楕円 488"/>
        <xdr:cNvSpPr/>
      </xdr:nvSpPr>
      <xdr:spPr>
        <a:xfrm>
          <a:off x="7810500" y="167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44887</xdr:rowOff>
    </xdr:from>
    <xdr:ext cx="534377" cy="259045"/>
    <xdr:sp macro="" textlink="">
      <xdr:nvSpPr>
        <xdr:cNvPr id="490" name="テキスト ボックス 489"/>
        <xdr:cNvSpPr txBox="1"/>
      </xdr:nvSpPr>
      <xdr:spPr>
        <a:xfrm>
          <a:off x="7594111" y="168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157651</xdr:rowOff>
    </xdr:from>
    <xdr:to>
      <xdr:col>10</xdr:col>
      <xdr:colOff>155575</xdr:colOff>
      <xdr:row>98</xdr:row>
      <xdr:rowOff>87801</xdr:rowOff>
    </xdr:to>
    <xdr:sp macro="" textlink="">
      <xdr:nvSpPr>
        <xdr:cNvPr id="491" name="円/楕円 490"/>
        <xdr:cNvSpPr/>
      </xdr:nvSpPr>
      <xdr:spPr>
        <a:xfrm>
          <a:off x="6921500" y="167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78928</xdr:rowOff>
    </xdr:from>
    <xdr:ext cx="534377" cy="259045"/>
    <xdr:sp macro="" textlink="">
      <xdr:nvSpPr>
        <xdr:cNvPr id="492" name="テキスト ボックス 491"/>
        <xdr:cNvSpPr txBox="1"/>
      </xdr:nvSpPr>
      <xdr:spPr>
        <a:xfrm>
          <a:off x="6705111" y="168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58775</xdr:rowOff>
    </xdr:from>
    <xdr:to>
      <xdr:col>23</xdr:col>
      <xdr:colOff>517525</xdr:colOff>
      <xdr:row>38</xdr:row>
      <xdr:rowOff>6328</xdr:rowOff>
    </xdr:to>
    <xdr:cxnSp macro="">
      <xdr:nvCxnSpPr>
        <xdr:cNvPr id="524" name="直線コネクタ 523"/>
        <xdr:cNvCxnSpPr/>
      </xdr:nvCxnSpPr>
      <xdr:spPr>
        <a:xfrm>
          <a:off x="15481300" y="6230975"/>
          <a:ext cx="838200" cy="29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58775</xdr:rowOff>
    </xdr:from>
    <xdr:to>
      <xdr:col>22</xdr:col>
      <xdr:colOff>365125</xdr:colOff>
      <xdr:row>37</xdr:row>
      <xdr:rowOff>131275</xdr:rowOff>
    </xdr:to>
    <xdr:cxnSp macro="">
      <xdr:nvCxnSpPr>
        <xdr:cNvPr id="527" name="直線コネクタ 526"/>
        <xdr:cNvCxnSpPr/>
      </xdr:nvCxnSpPr>
      <xdr:spPr>
        <a:xfrm flipV="1">
          <a:off x="14592300" y="6230975"/>
          <a:ext cx="889000" cy="24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131275</xdr:rowOff>
    </xdr:from>
    <xdr:to>
      <xdr:col>21</xdr:col>
      <xdr:colOff>161925</xdr:colOff>
      <xdr:row>38</xdr:row>
      <xdr:rowOff>2083</xdr:rowOff>
    </xdr:to>
    <xdr:cxnSp macro="">
      <xdr:nvCxnSpPr>
        <xdr:cNvPr id="530" name="直線コネクタ 529"/>
        <xdr:cNvCxnSpPr/>
      </xdr:nvCxnSpPr>
      <xdr:spPr>
        <a:xfrm flipV="1">
          <a:off x="13703300" y="6474925"/>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160144</xdr:rowOff>
    </xdr:from>
    <xdr:to>
      <xdr:col>19</xdr:col>
      <xdr:colOff>644525</xdr:colOff>
      <xdr:row>38</xdr:row>
      <xdr:rowOff>2083</xdr:rowOff>
    </xdr:to>
    <xdr:cxnSp macro="">
      <xdr:nvCxnSpPr>
        <xdr:cNvPr id="533" name="直線コネクタ 532"/>
        <xdr:cNvCxnSpPr/>
      </xdr:nvCxnSpPr>
      <xdr:spPr>
        <a:xfrm>
          <a:off x="12814300" y="6503794"/>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126978</xdr:rowOff>
    </xdr:from>
    <xdr:to>
      <xdr:col>23</xdr:col>
      <xdr:colOff>568325</xdr:colOff>
      <xdr:row>38</xdr:row>
      <xdr:rowOff>57128</xdr:rowOff>
    </xdr:to>
    <xdr:sp macro="" textlink="">
      <xdr:nvSpPr>
        <xdr:cNvPr id="543" name="円/楕円 542"/>
        <xdr:cNvSpPr/>
      </xdr:nvSpPr>
      <xdr:spPr>
        <a:xfrm>
          <a:off x="16268700" y="64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41905</xdr:rowOff>
    </xdr:from>
    <xdr:ext cx="469744" cy="259045"/>
    <xdr:sp macro="" textlink="">
      <xdr:nvSpPr>
        <xdr:cNvPr id="544" name="消防費該当値テキスト"/>
        <xdr:cNvSpPr txBox="1"/>
      </xdr:nvSpPr>
      <xdr:spPr>
        <a:xfrm>
          <a:off x="16370300" y="638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7975</xdr:rowOff>
    </xdr:from>
    <xdr:to>
      <xdr:col>22</xdr:col>
      <xdr:colOff>415925</xdr:colOff>
      <xdr:row>36</xdr:row>
      <xdr:rowOff>109575</xdr:rowOff>
    </xdr:to>
    <xdr:sp macro="" textlink="">
      <xdr:nvSpPr>
        <xdr:cNvPr id="545" name="円/楕円 544"/>
        <xdr:cNvSpPr/>
      </xdr:nvSpPr>
      <xdr:spPr>
        <a:xfrm>
          <a:off x="154305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126102</xdr:rowOff>
    </xdr:from>
    <xdr:ext cx="534377" cy="259045"/>
    <xdr:sp macro="" textlink="">
      <xdr:nvSpPr>
        <xdr:cNvPr id="546" name="テキスト ボックス 545"/>
        <xdr:cNvSpPr txBox="1"/>
      </xdr:nvSpPr>
      <xdr:spPr>
        <a:xfrm>
          <a:off x="15214111" y="59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80475</xdr:rowOff>
    </xdr:from>
    <xdr:to>
      <xdr:col>21</xdr:col>
      <xdr:colOff>212725</xdr:colOff>
      <xdr:row>38</xdr:row>
      <xdr:rowOff>10624</xdr:rowOff>
    </xdr:to>
    <xdr:sp macro="" textlink="">
      <xdr:nvSpPr>
        <xdr:cNvPr id="547" name="円/楕円 546"/>
        <xdr:cNvSpPr/>
      </xdr:nvSpPr>
      <xdr:spPr>
        <a:xfrm>
          <a:off x="14541500" y="6424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1751</xdr:rowOff>
    </xdr:from>
    <xdr:ext cx="469744" cy="259045"/>
    <xdr:sp macro="" textlink="">
      <xdr:nvSpPr>
        <xdr:cNvPr id="548" name="テキスト ボックス 547"/>
        <xdr:cNvSpPr txBox="1"/>
      </xdr:nvSpPr>
      <xdr:spPr>
        <a:xfrm>
          <a:off x="14357427" y="651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122733</xdr:rowOff>
    </xdr:from>
    <xdr:to>
      <xdr:col>20</xdr:col>
      <xdr:colOff>9525</xdr:colOff>
      <xdr:row>38</xdr:row>
      <xdr:rowOff>52883</xdr:rowOff>
    </xdr:to>
    <xdr:sp macro="" textlink="">
      <xdr:nvSpPr>
        <xdr:cNvPr id="549" name="円/楕円 548"/>
        <xdr:cNvSpPr/>
      </xdr:nvSpPr>
      <xdr:spPr>
        <a:xfrm>
          <a:off x="13652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44010</xdr:rowOff>
    </xdr:from>
    <xdr:ext cx="469744" cy="259045"/>
    <xdr:sp macro="" textlink="">
      <xdr:nvSpPr>
        <xdr:cNvPr id="550" name="テキスト ボックス 549"/>
        <xdr:cNvSpPr txBox="1"/>
      </xdr:nvSpPr>
      <xdr:spPr>
        <a:xfrm>
          <a:off x="13468427" y="65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109343</xdr:rowOff>
    </xdr:from>
    <xdr:to>
      <xdr:col>18</xdr:col>
      <xdr:colOff>492125</xdr:colOff>
      <xdr:row>38</xdr:row>
      <xdr:rowOff>39494</xdr:rowOff>
    </xdr:to>
    <xdr:sp macro="" textlink="">
      <xdr:nvSpPr>
        <xdr:cNvPr id="551" name="円/楕円 550"/>
        <xdr:cNvSpPr/>
      </xdr:nvSpPr>
      <xdr:spPr>
        <a:xfrm>
          <a:off x="12763500" y="6452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30621</xdr:rowOff>
    </xdr:from>
    <xdr:ext cx="469744" cy="259045"/>
    <xdr:sp macro="" textlink="">
      <xdr:nvSpPr>
        <xdr:cNvPr id="552" name="テキスト ボックス 551"/>
        <xdr:cNvSpPr txBox="1"/>
      </xdr:nvSpPr>
      <xdr:spPr>
        <a:xfrm>
          <a:off x="12579427" y="654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157531</xdr:rowOff>
    </xdr:from>
    <xdr:to>
      <xdr:col>23</xdr:col>
      <xdr:colOff>517525</xdr:colOff>
      <xdr:row>57</xdr:row>
      <xdr:rowOff>145513</xdr:rowOff>
    </xdr:to>
    <xdr:cxnSp macro="">
      <xdr:nvCxnSpPr>
        <xdr:cNvPr id="584" name="直線コネクタ 583"/>
        <xdr:cNvCxnSpPr/>
      </xdr:nvCxnSpPr>
      <xdr:spPr>
        <a:xfrm flipV="1">
          <a:off x="15481300" y="9587281"/>
          <a:ext cx="838200" cy="33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122942</xdr:rowOff>
    </xdr:from>
    <xdr:ext cx="534377" cy="259045"/>
    <xdr:sp macro="" textlink="">
      <xdr:nvSpPr>
        <xdr:cNvPr id="585" name="教育費平均値テキスト"/>
        <xdr:cNvSpPr txBox="1"/>
      </xdr:nvSpPr>
      <xdr:spPr>
        <a:xfrm>
          <a:off x="16370300" y="955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120400</xdr:rowOff>
    </xdr:from>
    <xdr:to>
      <xdr:col>22</xdr:col>
      <xdr:colOff>365125</xdr:colOff>
      <xdr:row>57</xdr:row>
      <xdr:rowOff>145513</xdr:rowOff>
    </xdr:to>
    <xdr:cxnSp macro="">
      <xdr:nvCxnSpPr>
        <xdr:cNvPr id="587" name="直線コネクタ 586"/>
        <xdr:cNvCxnSpPr/>
      </xdr:nvCxnSpPr>
      <xdr:spPr>
        <a:xfrm>
          <a:off x="14592300" y="9721600"/>
          <a:ext cx="889000" cy="19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120400</xdr:rowOff>
    </xdr:from>
    <xdr:to>
      <xdr:col>21</xdr:col>
      <xdr:colOff>161925</xdr:colOff>
      <xdr:row>57</xdr:row>
      <xdr:rowOff>10247</xdr:rowOff>
    </xdr:to>
    <xdr:cxnSp macro="">
      <xdr:nvCxnSpPr>
        <xdr:cNvPr id="590" name="直線コネクタ 589"/>
        <xdr:cNvCxnSpPr/>
      </xdr:nvCxnSpPr>
      <xdr:spPr>
        <a:xfrm flipV="1">
          <a:off x="13703300" y="9721600"/>
          <a:ext cx="8890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10247</xdr:rowOff>
    </xdr:from>
    <xdr:to>
      <xdr:col>19</xdr:col>
      <xdr:colOff>644525</xdr:colOff>
      <xdr:row>57</xdr:row>
      <xdr:rowOff>114456</xdr:rowOff>
    </xdr:to>
    <xdr:cxnSp macro="">
      <xdr:nvCxnSpPr>
        <xdr:cNvPr id="593" name="直線コネクタ 592"/>
        <xdr:cNvCxnSpPr/>
      </xdr:nvCxnSpPr>
      <xdr:spPr>
        <a:xfrm flipV="1">
          <a:off x="12814300" y="9782897"/>
          <a:ext cx="889000" cy="10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106731</xdr:rowOff>
    </xdr:from>
    <xdr:to>
      <xdr:col>23</xdr:col>
      <xdr:colOff>568325</xdr:colOff>
      <xdr:row>56</xdr:row>
      <xdr:rowOff>36881</xdr:rowOff>
    </xdr:to>
    <xdr:sp macro="" textlink="">
      <xdr:nvSpPr>
        <xdr:cNvPr id="603" name="円/楕円 602"/>
        <xdr:cNvSpPr/>
      </xdr:nvSpPr>
      <xdr:spPr>
        <a:xfrm>
          <a:off x="16268700" y="95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129608</xdr:rowOff>
    </xdr:from>
    <xdr:ext cx="534377" cy="259045"/>
    <xdr:sp macro="" textlink="">
      <xdr:nvSpPr>
        <xdr:cNvPr id="604" name="教育費該当値テキスト"/>
        <xdr:cNvSpPr txBox="1"/>
      </xdr:nvSpPr>
      <xdr:spPr>
        <a:xfrm>
          <a:off x="16370300" y="93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94713</xdr:rowOff>
    </xdr:from>
    <xdr:to>
      <xdr:col>22</xdr:col>
      <xdr:colOff>415925</xdr:colOff>
      <xdr:row>58</xdr:row>
      <xdr:rowOff>24863</xdr:rowOff>
    </xdr:to>
    <xdr:sp macro="" textlink="">
      <xdr:nvSpPr>
        <xdr:cNvPr id="605" name="円/楕円 604"/>
        <xdr:cNvSpPr/>
      </xdr:nvSpPr>
      <xdr:spPr>
        <a:xfrm>
          <a:off x="15430500" y="98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15990</xdr:rowOff>
    </xdr:from>
    <xdr:ext cx="534377" cy="259045"/>
    <xdr:sp macro="" textlink="">
      <xdr:nvSpPr>
        <xdr:cNvPr id="606" name="テキスト ボックス 605"/>
        <xdr:cNvSpPr txBox="1"/>
      </xdr:nvSpPr>
      <xdr:spPr>
        <a:xfrm>
          <a:off x="15214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69600</xdr:rowOff>
    </xdr:from>
    <xdr:to>
      <xdr:col>21</xdr:col>
      <xdr:colOff>212725</xdr:colOff>
      <xdr:row>56</xdr:row>
      <xdr:rowOff>171200</xdr:rowOff>
    </xdr:to>
    <xdr:sp macro="" textlink="">
      <xdr:nvSpPr>
        <xdr:cNvPr id="607" name="円/楕円 606"/>
        <xdr:cNvSpPr/>
      </xdr:nvSpPr>
      <xdr:spPr>
        <a:xfrm>
          <a:off x="14541500" y="96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162327</xdr:rowOff>
    </xdr:from>
    <xdr:ext cx="534377" cy="259045"/>
    <xdr:sp macro="" textlink="">
      <xdr:nvSpPr>
        <xdr:cNvPr id="608" name="テキスト ボックス 607"/>
        <xdr:cNvSpPr txBox="1"/>
      </xdr:nvSpPr>
      <xdr:spPr>
        <a:xfrm>
          <a:off x="14325111" y="97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130897</xdr:rowOff>
    </xdr:from>
    <xdr:to>
      <xdr:col>20</xdr:col>
      <xdr:colOff>9525</xdr:colOff>
      <xdr:row>57</xdr:row>
      <xdr:rowOff>61047</xdr:rowOff>
    </xdr:to>
    <xdr:sp macro="" textlink="">
      <xdr:nvSpPr>
        <xdr:cNvPr id="609" name="円/楕円 608"/>
        <xdr:cNvSpPr/>
      </xdr:nvSpPr>
      <xdr:spPr>
        <a:xfrm>
          <a:off x="13652500" y="973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52174</xdr:rowOff>
    </xdr:from>
    <xdr:ext cx="534377" cy="259045"/>
    <xdr:sp macro="" textlink="">
      <xdr:nvSpPr>
        <xdr:cNvPr id="610" name="テキスト ボックス 609"/>
        <xdr:cNvSpPr txBox="1"/>
      </xdr:nvSpPr>
      <xdr:spPr>
        <a:xfrm>
          <a:off x="13436111" y="982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63656</xdr:rowOff>
    </xdr:from>
    <xdr:to>
      <xdr:col>18</xdr:col>
      <xdr:colOff>492125</xdr:colOff>
      <xdr:row>57</xdr:row>
      <xdr:rowOff>165256</xdr:rowOff>
    </xdr:to>
    <xdr:sp macro="" textlink="">
      <xdr:nvSpPr>
        <xdr:cNvPr id="611" name="円/楕円 610"/>
        <xdr:cNvSpPr/>
      </xdr:nvSpPr>
      <xdr:spPr>
        <a:xfrm>
          <a:off x="12763500" y="983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156383</xdr:rowOff>
    </xdr:from>
    <xdr:ext cx="534377" cy="259045"/>
    <xdr:sp macro="" textlink="">
      <xdr:nvSpPr>
        <xdr:cNvPr id="612" name="テキスト ボックス 611"/>
        <xdr:cNvSpPr txBox="1"/>
      </xdr:nvSpPr>
      <xdr:spPr>
        <a:xfrm>
          <a:off x="12547111" y="992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157987</xdr:rowOff>
    </xdr:from>
    <xdr:to>
      <xdr:col>21</xdr:col>
      <xdr:colOff>161925</xdr:colOff>
      <xdr:row>78</xdr:row>
      <xdr:rowOff>139700</xdr:rowOff>
    </xdr:to>
    <xdr:cxnSp macro="">
      <xdr:nvCxnSpPr>
        <xdr:cNvPr id="645" name="直線コネクタ 644"/>
        <xdr:cNvCxnSpPr/>
      </xdr:nvCxnSpPr>
      <xdr:spPr>
        <a:xfrm>
          <a:off x="13703300" y="13359637"/>
          <a:ext cx="8890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86664</xdr:rowOff>
    </xdr:from>
    <xdr:to>
      <xdr:col>19</xdr:col>
      <xdr:colOff>644525</xdr:colOff>
      <xdr:row>77</xdr:row>
      <xdr:rowOff>157987</xdr:rowOff>
    </xdr:to>
    <xdr:cxnSp macro="">
      <xdr:nvCxnSpPr>
        <xdr:cNvPr id="648" name="直線コネクタ 647"/>
        <xdr:cNvCxnSpPr/>
      </xdr:nvCxnSpPr>
      <xdr:spPr>
        <a:xfrm>
          <a:off x="12814300" y="13116864"/>
          <a:ext cx="8890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107187</xdr:rowOff>
    </xdr:from>
    <xdr:to>
      <xdr:col>20</xdr:col>
      <xdr:colOff>9525</xdr:colOff>
      <xdr:row>78</xdr:row>
      <xdr:rowOff>37337</xdr:rowOff>
    </xdr:to>
    <xdr:sp macro="" textlink="">
      <xdr:nvSpPr>
        <xdr:cNvPr id="664" name="円/楕円 663"/>
        <xdr:cNvSpPr/>
      </xdr:nvSpPr>
      <xdr:spPr>
        <a:xfrm>
          <a:off x="13652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28464</xdr:rowOff>
    </xdr:from>
    <xdr:ext cx="378565" cy="259045"/>
    <xdr:sp macro="" textlink="">
      <xdr:nvSpPr>
        <xdr:cNvPr id="665" name="テキスト ボックス 664"/>
        <xdr:cNvSpPr txBox="1"/>
      </xdr:nvSpPr>
      <xdr:spPr>
        <a:xfrm>
          <a:off x="13514017" y="1340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35864</xdr:rowOff>
    </xdr:from>
    <xdr:to>
      <xdr:col>18</xdr:col>
      <xdr:colOff>492125</xdr:colOff>
      <xdr:row>76</xdr:row>
      <xdr:rowOff>137464</xdr:rowOff>
    </xdr:to>
    <xdr:sp macro="" textlink="">
      <xdr:nvSpPr>
        <xdr:cNvPr id="666" name="円/楕円 665"/>
        <xdr:cNvSpPr/>
      </xdr:nvSpPr>
      <xdr:spPr>
        <a:xfrm>
          <a:off x="12763500" y="130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128591</xdr:rowOff>
    </xdr:from>
    <xdr:ext cx="378565" cy="259045"/>
    <xdr:sp macro="" textlink="">
      <xdr:nvSpPr>
        <xdr:cNvPr id="667" name="テキスト ボックス 666"/>
        <xdr:cNvSpPr txBox="1"/>
      </xdr:nvSpPr>
      <xdr:spPr>
        <a:xfrm>
          <a:off x="12625017" y="1315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149397</xdr:rowOff>
    </xdr:from>
    <xdr:to>
      <xdr:col>23</xdr:col>
      <xdr:colOff>517525</xdr:colOff>
      <xdr:row>96</xdr:row>
      <xdr:rowOff>48964</xdr:rowOff>
    </xdr:to>
    <xdr:cxnSp macro="">
      <xdr:nvCxnSpPr>
        <xdr:cNvPr id="696" name="直線コネクタ 695"/>
        <xdr:cNvCxnSpPr/>
      </xdr:nvCxnSpPr>
      <xdr:spPr>
        <a:xfrm>
          <a:off x="15481300" y="16437147"/>
          <a:ext cx="838200" cy="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127164</xdr:rowOff>
    </xdr:from>
    <xdr:to>
      <xdr:col>22</xdr:col>
      <xdr:colOff>365125</xdr:colOff>
      <xdr:row>95</xdr:row>
      <xdr:rowOff>149397</xdr:rowOff>
    </xdr:to>
    <xdr:cxnSp macro="">
      <xdr:nvCxnSpPr>
        <xdr:cNvPr id="699" name="直線コネクタ 698"/>
        <xdr:cNvCxnSpPr/>
      </xdr:nvCxnSpPr>
      <xdr:spPr>
        <a:xfrm>
          <a:off x="14592300" y="16414914"/>
          <a:ext cx="889000" cy="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112688</xdr:rowOff>
    </xdr:from>
    <xdr:to>
      <xdr:col>21</xdr:col>
      <xdr:colOff>161925</xdr:colOff>
      <xdr:row>95</xdr:row>
      <xdr:rowOff>127164</xdr:rowOff>
    </xdr:to>
    <xdr:cxnSp macro="">
      <xdr:nvCxnSpPr>
        <xdr:cNvPr id="702" name="直線コネクタ 701"/>
        <xdr:cNvCxnSpPr/>
      </xdr:nvCxnSpPr>
      <xdr:spPr>
        <a:xfrm>
          <a:off x="13703300" y="16400438"/>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112688</xdr:rowOff>
    </xdr:from>
    <xdr:to>
      <xdr:col>19</xdr:col>
      <xdr:colOff>644525</xdr:colOff>
      <xdr:row>95</xdr:row>
      <xdr:rowOff>134862</xdr:rowOff>
    </xdr:to>
    <xdr:cxnSp macro="">
      <xdr:nvCxnSpPr>
        <xdr:cNvPr id="705" name="直線コネクタ 704"/>
        <xdr:cNvCxnSpPr/>
      </xdr:nvCxnSpPr>
      <xdr:spPr>
        <a:xfrm flipV="1">
          <a:off x="12814300" y="1640043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169614</xdr:rowOff>
    </xdr:from>
    <xdr:to>
      <xdr:col>23</xdr:col>
      <xdr:colOff>568325</xdr:colOff>
      <xdr:row>96</xdr:row>
      <xdr:rowOff>99764</xdr:rowOff>
    </xdr:to>
    <xdr:sp macro="" textlink="">
      <xdr:nvSpPr>
        <xdr:cNvPr id="715" name="円/楕円 714"/>
        <xdr:cNvSpPr/>
      </xdr:nvSpPr>
      <xdr:spPr>
        <a:xfrm>
          <a:off x="16268700" y="164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148041</xdr:rowOff>
    </xdr:from>
    <xdr:ext cx="534377" cy="259045"/>
    <xdr:sp macro="" textlink="">
      <xdr:nvSpPr>
        <xdr:cNvPr id="716" name="公債費該当値テキスト"/>
        <xdr:cNvSpPr txBox="1"/>
      </xdr:nvSpPr>
      <xdr:spPr>
        <a:xfrm>
          <a:off x="16370300" y="1643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98597</xdr:rowOff>
    </xdr:from>
    <xdr:to>
      <xdr:col>22</xdr:col>
      <xdr:colOff>415925</xdr:colOff>
      <xdr:row>96</xdr:row>
      <xdr:rowOff>28747</xdr:rowOff>
    </xdr:to>
    <xdr:sp macro="" textlink="">
      <xdr:nvSpPr>
        <xdr:cNvPr id="717" name="円/楕円 716"/>
        <xdr:cNvSpPr/>
      </xdr:nvSpPr>
      <xdr:spPr>
        <a:xfrm>
          <a:off x="15430500" y="163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19874</xdr:rowOff>
    </xdr:from>
    <xdr:ext cx="534377" cy="259045"/>
    <xdr:sp macro="" textlink="">
      <xdr:nvSpPr>
        <xdr:cNvPr id="718" name="テキスト ボックス 717"/>
        <xdr:cNvSpPr txBox="1"/>
      </xdr:nvSpPr>
      <xdr:spPr>
        <a:xfrm>
          <a:off x="15214111" y="1647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76364</xdr:rowOff>
    </xdr:from>
    <xdr:to>
      <xdr:col>21</xdr:col>
      <xdr:colOff>212725</xdr:colOff>
      <xdr:row>96</xdr:row>
      <xdr:rowOff>6514</xdr:rowOff>
    </xdr:to>
    <xdr:sp macro="" textlink="">
      <xdr:nvSpPr>
        <xdr:cNvPr id="719" name="円/楕円 718"/>
        <xdr:cNvSpPr/>
      </xdr:nvSpPr>
      <xdr:spPr>
        <a:xfrm>
          <a:off x="14541500" y="163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169091</xdr:rowOff>
    </xdr:from>
    <xdr:ext cx="534377" cy="259045"/>
    <xdr:sp macro="" textlink="">
      <xdr:nvSpPr>
        <xdr:cNvPr id="720" name="テキスト ボックス 719"/>
        <xdr:cNvSpPr txBox="1"/>
      </xdr:nvSpPr>
      <xdr:spPr>
        <a:xfrm>
          <a:off x="14325111" y="1645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61888</xdr:rowOff>
    </xdr:from>
    <xdr:to>
      <xdr:col>20</xdr:col>
      <xdr:colOff>9525</xdr:colOff>
      <xdr:row>95</xdr:row>
      <xdr:rowOff>163488</xdr:rowOff>
    </xdr:to>
    <xdr:sp macro="" textlink="">
      <xdr:nvSpPr>
        <xdr:cNvPr id="721" name="円/楕円 720"/>
        <xdr:cNvSpPr/>
      </xdr:nvSpPr>
      <xdr:spPr>
        <a:xfrm>
          <a:off x="13652500" y="163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154615</xdr:rowOff>
    </xdr:from>
    <xdr:ext cx="534377" cy="259045"/>
    <xdr:sp macro="" textlink="">
      <xdr:nvSpPr>
        <xdr:cNvPr id="722" name="テキスト ボックス 721"/>
        <xdr:cNvSpPr txBox="1"/>
      </xdr:nvSpPr>
      <xdr:spPr>
        <a:xfrm>
          <a:off x="13436111" y="164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84062</xdr:rowOff>
    </xdr:from>
    <xdr:to>
      <xdr:col>18</xdr:col>
      <xdr:colOff>492125</xdr:colOff>
      <xdr:row>96</xdr:row>
      <xdr:rowOff>14212</xdr:rowOff>
    </xdr:to>
    <xdr:sp macro="" textlink="">
      <xdr:nvSpPr>
        <xdr:cNvPr id="723" name="円/楕円 722"/>
        <xdr:cNvSpPr/>
      </xdr:nvSpPr>
      <xdr:spPr>
        <a:xfrm>
          <a:off x="12763500" y="163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5339</xdr:rowOff>
    </xdr:from>
    <xdr:ext cx="534377" cy="259045"/>
    <xdr:sp macro="" textlink="">
      <xdr:nvSpPr>
        <xdr:cNvPr id="724" name="テキスト ボックス 723"/>
        <xdr:cNvSpPr txBox="1"/>
      </xdr:nvSpPr>
      <xdr:spPr>
        <a:xfrm>
          <a:off x="12547111" y="164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衛生費は、住民一人当たり</a:t>
          </a:r>
          <a:r>
            <a:rPr kumimoji="1" lang="en-US" altLang="ja-JP" sz="1300">
              <a:latin typeface="ＭＳ Ｐゴシック"/>
            </a:rPr>
            <a:t>34,906</a:t>
          </a:r>
          <a:r>
            <a:rPr kumimoji="1" lang="ja-JP" altLang="en-US" sz="1300">
              <a:latin typeface="ＭＳ Ｐゴシック"/>
            </a:rPr>
            <a:t>円となっており、類似団体平均と比較すると高い水準となっている。これは、平成</a:t>
          </a:r>
          <a:r>
            <a:rPr kumimoji="1" lang="en-US" altLang="ja-JP" sz="1300">
              <a:latin typeface="ＭＳ Ｐゴシック"/>
            </a:rPr>
            <a:t>26</a:t>
          </a:r>
          <a:r>
            <a:rPr kumimoji="1" lang="ja-JP" altLang="en-US" sz="1300">
              <a:latin typeface="ＭＳ Ｐゴシック"/>
            </a:rPr>
            <a:t>年度からの継続事業である一般廃棄物最終処分場整備の工事が本格化したためである。</a:t>
          </a:r>
          <a:endParaRPr kumimoji="1" lang="en-US" altLang="ja-JP" sz="1300">
            <a:latin typeface="ＭＳ Ｐゴシック"/>
          </a:endParaRPr>
        </a:p>
        <a:p>
          <a:r>
            <a:rPr kumimoji="1" lang="ja-JP" altLang="en-US" sz="1300">
              <a:latin typeface="ＭＳ Ｐゴシック"/>
            </a:rPr>
            <a:t>消防費は、住民一人当たり</a:t>
          </a:r>
          <a:r>
            <a:rPr kumimoji="1" lang="en-US" altLang="ja-JP" sz="1300">
              <a:latin typeface="ＭＳ Ｐゴシック"/>
            </a:rPr>
            <a:t>9,042</a:t>
          </a:r>
          <a:r>
            <a:rPr kumimoji="1" lang="ja-JP" altLang="en-US" sz="1300">
              <a:latin typeface="ＭＳ Ｐゴシック"/>
            </a:rPr>
            <a:t>円となっており、類似団体平均と比較すると低い水準となっっている。これは、消防指令システムの更新整備や平成</a:t>
          </a:r>
          <a:r>
            <a:rPr kumimoji="1" lang="en-US" altLang="ja-JP" sz="1300">
              <a:latin typeface="ＭＳ Ｐゴシック"/>
            </a:rPr>
            <a:t>25</a:t>
          </a:r>
          <a:r>
            <a:rPr kumimoji="1" lang="ja-JP" altLang="en-US" sz="1300">
              <a:latin typeface="ＭＳ Ｐゴシック"/>
            </a:rPr>
            <a:t>年度から行っていたデジタル消防救急無線システム整備が完了したためである。</a:t>
          </a:r>
          <a:endParaRPr kumimoji="1" lang="en-US" altLang="ja-JP" sz="1300">
            <a:latin typeface="ＭＳ Ｐゴシック"/>
          </a:endParaRPr>
        </a:p>
        <a:p>
          <a:r>
            <a:rPr kumimoji="1" lang="ja-JP" altLang="en-US" sz="1300">
              <a:latin typeface="ＭＳ Ｐゴシック"/>
            </a:rPr>
            <a:t>教育費は、住民一人当たり</a:t>
          </a:r>
          <a:r>
            <a:rPr kumimoji="1" lang="en-US" altLang="ja-JP" sz="1300">
              <a:latin typeface="ＭＳ Ｐゴシック"/>
            </a:rPr>
            <a:t>39,204</a:t>
          </a:r>
          <a:r>
            <a:rPr kumimoji="1" lang="ja-JP" altLang="en-US" sz="1300">
              <a:latin typeface="ＭＳ Ｐゴシック"/>
            </a:rPr>
            <a:t>円となっており、類似団体平均と比較すると高い水準となっている。これは、平成</a:t>
          </a:r>
          <a:r>
            <a:rPr kumimoji="1" lang="en-US" altLang="ja-JP" sz="1300">
              <a:latin typeface="ＭＳ Ｐゴシック"/>
            </a:rPr>
            <a:t>26</a:t>
          </a:r>
          <a:r>
            <a:rPr kumimoji="1" lang="ja-JP" altLang="en-US" sz="1300">
              <a:latin typeface="ＭＳ Ｐゴシック"/>
            </a:rPr>
            <a:t>年度からの継続事業であった新藤山台小学校建設事業が増加したためである。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a:t>
          </a:r>
          <a:r>
            <a:rPr kumimoji="1" lang="ja-JP" altLang="en-US" sz="1250">
              <a:solidFill>
                <a:sysClr val="windowText" lastClr="000000"/>
              </a:solidFill>
              <a:latin typeface="ＭＳ ゴシック" pitchFamily="49" charset="-128"/>
              <a:ea typeface="ＭＳ ゴシック" pitchFamily="49" charset="-128"/>
            </a:rPr>
            <a:t>財政調整基金については、財源不足分の約</a:t>
          </a:r>
          <a:r>
            <a:rPr kumimoji="1" lang="en-US" altLang="ja-JP" sz="1250">
              <a:solidFill>
                <a:sysClr val="windowText" lastClr="000000"/>
              </a:solidFill>
              <a:latin typeface="ＭＳ ゴシック" pitchFamily="49" charset="-128"/>
              <a:ea typeface="ＭＳ ゴシック" pitchFamily="49" charset="-128"/>
            </a:rPr>
            <a:t>6.2</a:t>
          </a:r>
          <a:r>
            <a:rPr kumimoji="1" lang="ja-JP" altLang="en-US" sz="1250">
              <a:solidFill>
                <a:sysClr val="windowText" lastClr="000000"/>
              </a:solidFill>
              <a:latin typeface="ＭＳ ゴシック" pitchFamily="49" charset="-128"/>
              <a:ea typeface="ＭＳ ゴシック" pitchFamily="49" charset="-128"/>
            </a:rPr>
            <a:t>億円を取り崩し、平成</a:t>
          </a:r>
          <a:r>
            <a:rPr kumimoji="1" lang="en-US" altLang="ja-JP" sz="1250">
              <a:solidFill>
                <a:sysClr val="windowText" lastClr="000000"/>
              </a:solidFill>
              <a:latin typeface="ＭＳ ゴシック" pitchFamily="49" charset="-128"/>
              <a:ea typeface="ＭＳ ゴシック" pitchFamily="49" charset="-128"/>
            </a:rPr>
            <a:t>26</a:t>
          </a:r>
          <a:r>
            <a:rPr kumimoji="1" lang="ja-JP" altLang="en-US" sz="1250">
              <a:solidFill>
                <a:sysClr val="windowText" lastClr="000000"/>
              </a:solidFill>
              <a:latin typeface="ＭＳ ゴシック" pitchFamily="49" charset="-128"/>
              <a:ea typeface="ＭＳ ゴシック" pitchFamily="49" charset="-128"/>
            </a:rPr>
            <a:t>年度決算剰余金を財源とし</a:t>
          </a:r>
          <a:r>
            <a:rPr kumimoji="1" lang="en-US" altLang="ja-JP" sz="1250">
              <a:solidFill>
                <a:sysClr val="windowText" lastClr="000000"/>
              </a:solidFill>
              <a:latin typeface="ＭＳ ゴシック" pitchFamily="49" charset="-128"/>
              <a:ea typeface="ＭＳ ゴシック" pitchFamily="49" charset="-128"/>
            </a:rPr>
            <a:t>13.1</a:t>
          </a:r>
          <a:r>
            <a:rPr kumimoji="1" lang="ja-JP" altLang="en-US" sz="1250">
              <a:solidFill>
                <a:sysClr val="windowText" lastClr="000000"/>
              </a:solidFill>
              <a:latin typeface="ＭＳ ゴシック" pitchFamily="49" charset="-128"/>
              <a:ea typeface="ＭＳ ゴシック" pitchFamily="49" charset="-128"/>
            </a:rPr>
            <a:t>億を積み立てたため、平成</a:t>
          </a:r>
          <a:r>
            <a:rPr kumimoji="1" lang="en-US" altLang="ja-JP" sz="1250">
              <a:latin typeface="ＭＳ ゴシック" pitchFamily="49" charset="-128"/>
              <a:ea typeface="ＭＳ ゴシック" pitchFamily="49" charset="-128"/>
            </a:rPr>
            <a:t>27</a:t>
          </a:r>
          <a:r>
            <a:rPr kumimoji="1" lang="ja-JP" altLang="en-US" sz="1250">
              <a:latin typeface="ＭＳ ゴシック" pitchFamily="49" charset="-128"/>
              <a:ea typeface="ＭＳ ゴシック" pitchFamily="49" charset="-128"/>
            </a:rPr>
            <a:t>年度末残高は約</a:t>
          </a:r>
          <a:r>
            <a:rPr kumimoji="1" lang="en-US" altLang="ja-JP" sz="1250">
              <a:latin typeface="ＭＳ ゴシック" pitchFamily="49" charset="-128"/>
              <a:ea typeface="ＭＳ ゴシック" pitchFamily="49" charset="-128"/>
            </a:rPr>
            <a:t>57.2</a:t>
          </a:r>
          <a:r>
            <a:rPr kumimoji="1" lang="ja-JP" altLang="en-US" sz="1250">
              <a:latin typeface="ＭＳ ゴシック" pitchFamily="49" charset="-128"/>
              <a:ea typeface="ＭＳ ゴシック" pitchFamily="49" charset="-128"/>
            </a:rPr>
            <a:t>億円となり、前年度から約</a:t>
          </a:r>
          <a:r>
            <a:rPr kumimoji="1" lang="en-US" altLang="ja-JP" sz="1250">
              <a:latin typeface="ＭＳ ゴシック" pitchFamily="49" charset="-128"/>
              <a:ea typeface="ＭＳ ゴシック" pitchFamily="49" charset="-128"/>
            </a:rPr>
            <a:t>6.9</a:t>
          </a:r>
          <a:r>
            <a:rPr kumimoji="1" lang="ja-JP" altLang="en-US" sz="1250">
              <a:latin typeface="ＭＳ ゴシック" pitchFamily="49" charset="-128"/>
              <a:ea typeface="ＭＳ ゴシック" pitchFamily="49" charset="-128"/>
            </a:rPr>
            <a:t>億円増加している。</a:t>
          </a:r>
        </a:p>
        <a:p>
          <a:r>
            <a:rPr kumimoji="1" lang="ja-JP" altLang="en-US" sz="1250">
              <a:latin typeface="ＭＳ ゴシック" pitchFamily="49" charset="-128"/>
              <a:ea typeface="ＭＳ ゴシック" pitchFamily="49" charset="-128"/>
            </a:rPr>
            <a:t>　実質収支額については、新藤山台小学校建設事業や一般廃棄物最終処分場整備などの普通建設事業費が増加したものの、地方消費税交付金の増加などにより、前年度と比較して約</a:t>
          </a:r>
          <a:r>
            <a:rPr kumimoji="1" lang="en-US" altLang="ja-JP" sz="1250">
              <a:latin typeface="ＭＳ ゴシック" pitchFamily="49" charset="-128"/>
              <a:ea typeface="ＭＳ ゴシック" pitchFamily="49" charset="-128"/>
            </a:rPr>
            <a:t>4.8</a:t>
          </a:r>
          <a:r>
            <a:rPr kumimoji="1" lang="ja-JP" altLang="en-US" sz="1250">
              <a:latin typeface="ＭＳ ゴシック" pitchFamily="49" charset="-128"/>
              <a:ea typeface="ＭＳ ゴシック" pitchFamily="49" charset="-128"/>
            </a:rPr>
            <a:t>億円増加し、実質収支比率は</a:t>
          </a:r>
          <a:r>
            <a:rPr kumimoji="1" lang="en-US" altLang="ja-JP" sz="1250">
              <a:latin typeface="ＭＳ ゴシック" pitchFamily="49" charset="-128"/>
              <a:ea typeface="ＭＳ ゴシック" pitchFamily="49" charset="-128"/>
            </a:rPr>
            <a:t>0.7</a:t>
          </a:r>
          <a:r>
            <a:rPr kumimoji="1" lang="ja-JP" altLang="en-US" sz="1250">
              <a:latin typeface="ＭＳ ゴシック" pitchFamily="49" charset="-128"/>
              <a:ea typeface="ＭＳ ゴシック" pitchFamily="49" charset="-128"/>
            </a:rPr>
            <a:t>％の増加となり、実質単年度収支も</a:t>
          </a:r>
          <a:r>
            <a:rPr kumimoji="1" lang="en-US" altLang="ja-JP" sz="1250">
              <a:latin typeface="ＭＳ ゴシック" pitchFamily="49" charset="-128"/>
              <a:ea typeface="ＭＳ ゴシック" pitchFamily="49" charset="-128"/>
            </a:rPr>
            <a:t>3.24</a:t>
          </a:r>
          <a:r>
            <a:rPr kumimoji="1" lang="ja-JP" altLang="en-US" sz="1250">
              <a:latin typeface="ＭＳ ゴシック" pitchFamily="49" charset="-128"/>
              <a:ea typeface="ＭＳ ゴシック" pitchFamily="49" charset="-128"/>
            </a:rPr>
            <a:t>％増加した。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今年度は、いずれの会計も黒字決算となり、健全な財政運営を行うことができている。最も指数が高い春日井市民病院事業は、患者数が増加したことにより医業収益が増加したため黒字額が増加した。</a:t>
          </a:r>
        </a:p>
        <a:p>
          <a:r>
            <a:rPr kumimoji="1" lang="ja-JP" altLang="en-US" sz="1400">
              <a:latin typeface="ＭＳ ゴシック" pitchFamily="49" charset="-128"/>
              <a:ea typeface="ＭＳ ゴシック" pitchFamily="49" charset="-128"/>
            </a:rPr>
            <a:t>　なお、国民健康保険事業においては、昨年度に引き続き黒字で推移しているものの、高齢化や医療の高度化による医療費の増加が推測されるため、今後も医療費適正化の総合的な推進などにより、適正な事業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３ヵ年平均でみると前年度と比較して</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％減少し、また、</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年度単年では</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6.6→5.0</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これは、減税補塡債や文化フォーラム第一次整備事業に係る地方債の償還が終了したことにより、一般会計等の地方債償還額が約</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億円減少したためである。</a:t>
          </a:r>
        </a:p>
        <a:p>
          <a:r>
            <a:rPr kumimoji="1" lang="ja-JP" altLang="en-US" sz="1400">
              <a:latin typeface="ＭＳ ゴシック" pitchFamily="49" charset="-128"/>
              <a:ea typeface="ＭＳ ゴシック" pitchFamily="49" charset="-128"/>
            </a:rPr>
            <a:t>　今後も、計画的な借入を行うことにより、健全な財政運営に努める。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今年度は前年度と比較して、</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これは、一般会計等の地方債の現在高が増加したものの（約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億円）、公共下水道事業特別会計の地方債の現在高が減少（約</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億円）、退職手当負担見込額が減少（約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億円）、土地開発公社の経営健全化による負債額が減少（約</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億円）したためである。</a:t>
          </a:r>
        </a:p>
        <a:p>
          <a:r>
            <a:rPr kumimoji="1" lang="ja-JP" altLang="en-US" sz="1400">
              <a:latin typeface="ＭＳ ゴシック" pitchFamily="49" charset="-128"/>
              <a:ea typeface="ＭＳ ゴシック" pitchFamily="49" charset="-128"/>
            </a:rPr>
            <a:t>　今後も、地方債の計画的な運用と土地開発公社の経営健全化に努める。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311,327
305,181
92.78
98,551,416
94,992,106
3,034,598
56,059,393
79,399,464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311,327
305,181
92.78
98,551,416
94,992,106
3,034,598
56,059,393
79,399,464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愛知県春日井市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311,327
305,181
92.78
98,551,416
94,992,106
3,034,598
56,059,393
79,399,464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98551416</v>
      </c>
      <c r="BO4" s="409"/>
      <c r="BP4" s="409"/>
      <c r="BQ4" s="409"/>
      <c r="BR4" s="409"/>
      <c r="BS4" s="409"/>
      <c r="BT4" s="409"/>
      <c r="BU4" s="410"/>
      <c r="BV4" s="408">
        <v>95784310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5.4</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94992106</v>
      </c>
      <c r="BO5" s="414"/>
      <c r="BP5" s="414"/>
      <c r="BQ5" s="414"/>
      <c r="BR5" s="414"/>
      <c r="BS5" s="414"/>
      <c r="BT5" s="414"/>
      <c r="BU5" s="415"/>
      <c r="BV5" s="413">
        <v>93019834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92.2</v>
      </c>
      <c r="CU5" s="384"/>
      <c r="CV5" s="384"/>
      <c r="CW5" s="384"/>
      <c r="CX5" s="384"/>
      <c r="CY5" s="384"/>
      <c r="CZ5" s="384"/>
      <c r="DA5" s="385"/>
      <c r="DB5" s="383">
        <v>94.7</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3559310</v>
      </c>
      <c r="BO6" s="414"/>
      <c r="BP6" s="414"/>
      <c r="BQ6" s="414"/>
      <c r="BR6" s="414"/>
      <c r="BS6" s="414"/>
      <c r="BT6" s="414"/>
      <c r="BU6" s="415"/>
      <c r="BV6" s="413">
        <v>2764476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95.4</v>
      </c>
      <c r="CU6" s="560"/>
      <c r="CV6" s="560"/>
      <c r="CW6" s="560"/>
      <c r="CX6" s="560"/>
      <c r="CY6" s="560"/>
      <c r="CZ6" s="560"/>
      <c r="DA6" s="561"/>
      <c r="DB6" s="559">
        <v>99.7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524712</v>
      </c>
      <c r="BO7" s="414"/>
      <c r="BP7" s="414"/>
      <c r="BQ7" s="414"/>
      <c r="BR7" s="414"/>
      <c r="BS7" s="414"/>
      <c r="BT7" s="414"/>
      <c r="BU7" s="415"/>
      <c r="BV7" s="413">
        <v>209182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56059393</v>
      </c>
      <c r="CU7" s="414"/>
      <c r="CV7" s="414"/>
      <c r="CW7" s="414"/>
      <c r="CX7" s="414"/>
      <c r="CY7" s="414"/>
      <c r="CZ7" s="414"/>
      <c r="DA7" s="415"/>
      <c r="DB7" s="413">
        <v>54858151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3034598</v>
      </c>
      <c r="BO8" s="414"/>
      <c r="BP8" s="414"/>
      <c r="BQ8" s="414"/>
      <c r="BR8" s="414"/>
      <c r="BS8" s="414"/>
      <c r="BT8" s="414"/>
      <c r="BU8" s="415"/>
      <c r="BV8" s="413">
        <v>2555294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0.97</v>
      </c>
      <c r="CU8" s="523"/>
      <c r="CV8" s="523"/>
      <c r="CW8" s="523"/>
      <c r="CX8" s="523"/>
      <c r="CY8" s="523"/>
      <c r="CZ8" s="523"/>
      <c r="DA8" s="524"/>
      <c r="DB8" s="522">
        <v>0.96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306508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479304</v>
      </c>
      <c r="BO9" s="414"/>
      <c r="BP9" s="414"/>
      <c r="BQ9" s="414"/>
      <c r="BR9" s="414"/>
      <c r="BS9" s="414"/>
      <c r="BT9" s="414"/>
      <c r="BU9" s="415"/>
      <c r="BV9" s="413">
        <v>-517590</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12.2</v>
      </c>
      <c r="CU9" s="384"/>
      <c r="CV9" s="384"/>
      <c r="CW9" s="384"/>
      <c r="CX9" s="384"/>
      <c r="CY9" s="384"/>
      <c r="CZ9" s="384"/>
      <c r="DA9" s="385"/>
      <c r="DB9" s="383">
        <v>14</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305569</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1310000</v>
      </c>
      <c r="BO10" s="414"/>
      <c r="BP10" s="414"/>
      <c r="BQ10" s="414"/>
      <c r="BR10" s="414"/>
      <c r="BS10" s="414"/>
      <c r="BT10" s="414"/>
      <c r="BU10" s="415"/>
      <c r="BV10" s="413">
        <v>1550000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311327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617699</v>
      </c>
      <c r="BO12" s="414"/>
      <c r="BP12" s="414"/>
      <c r="BQ12" s="414"/>
      <c r="BR12" s="414"/>
      <c r="BS12" s="414"/>
      <c r="BT12" s="414"/>
      <c r="BU12" s="415"/>
      <c r="BV12" s="413">
        <v>1662351</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305181</v>
      </c>
      <c r="S13" s="515"/>
      <c r="T13" s="515"/>
      <c r="U13" s="515"/>
      <c r="V13" s="516"/>
      <c r="W13" s="502" t="s">
        <v>121</v>
      </c>
      <c r="X13" s="426"/>
      <c r="Y13" s="426"/>
      <c r="Z13" s="426"/>
      <c r="AA13" s="426"/>
      <c r="AB13" s="427"/>
      <c r="AC13" s="389">
        <v>945</v>
      </c>
      <c r="AD13" s="390"/>
      <c r="AE13" s="390"/>
      <c r="AF13" s="390"/>
      <c r="AG13" s="391"/>
      <c r="AH13" s="389">
        <v>1327</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1171605</v>
      </c>
      <c r="BO13" s="414"/>
      <c r="BP13" s="414"/>
      <c r="BQ13" s="414"/>
      <c r="BR13" s="414"/>
      <c r="BS13" s="414"/>
      <c r="BT13" s="414"/>
      <c r="BU13" s="415"/>
      <c r="BV13" s="413">
        <v>-629941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6.3</v>
      </c>
      <c r="CU13" s="384"/>
      <c r="CV13" s="384"/>
      <c r="CW13" s="384"/>
      <c r="CX13" s="384"/>
      <c r="CY13" s="384"/>
      <c r="CZ13" s="384"/>
      <c r="DA13" s="385"/>
      <c r="DB13" s="383">
        <v>7.6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310495</v>
      </c>
      <c r="S14" s="515"/>
      <c r="T14" s="515"/>
      <c r="U14" s="515"/>
      <c r="V14" s="516"/>
      <c r="W14" s="517"/>
      <c r="X14" s="429"/>
      <c r="Y14" s="429"/>
      <c r="Z14" s="429"/>
      <c r="AA14" s="429"/>
      <c r="AB14" s="430"/>
      <c r="AC14" s="507">
        <v>0.7</v>
      </c>
      <c r="AD14" s="508"/>
      <c r="AE14" s="508"/>
      <c r="AF14" s="508"/>
      <c r="AG14" s="509"/>
      <c r="AH14" s="507">
        <v>0.9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60.4</v>
      </c>
      <c r="CU14" s="486"/>
      <c r="CV14" s="486"/>
      <c r="CW14" s="486"/>
      <c r="CX14" s="486"/>
      <c r="CY14" s="486"/>
      <c r="CZ14" s="486"/>
      <c r="DA14" s="487"/>
      <c r="DB14" s="518">
        <v>71.5</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304638</v>
      </c>
      <c r="S15" s="515"/>
      <c r="T15" s="515"/>
      <c r="U15" s="515"/>
      <c r="V15" s="516"/>
      <c r="W15" s="502" t="s">
        <v>128</v>
      </c>
      <c r="X15" s="426"/>
      <c r="Y15" s="426"/>
      <c r="Z15" s="426"/>
      <c r="AA15" s="426"/>
      <c r="AB15" s="427"/>
      <c r="AC15" s="389">
        <v>42223</v>
      </c>
      <c r="AD15" s="390"/>
      <c r="AE15" s="390"/>
      <c r="AF15" s="390"/>
      <c r="AG15" s="391"/>
      <c r="AH15" s="389">
        <v>46843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40722331</v>
      </c>
      <c r="BO15" s="409"/>
      <c r="BP15" s="409"/>
      <c r="BQ15" s="409"/>
      <c r="BR15" s="409"/>
      <c r="BS15" s="409"/>
      <c r="BT15" s="409"/>
      <c r="BU15" s="410"/>
      <c r="BV15" s="408">
        <v>39229530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30.6</v>
      </c>
      <c r="AD16" s="508"/>
      <c r="AE16" s="508"/>
      <c r="AF16" s="508"/>
      <c r="AG16" s="509"/>
      <c r="AH16" s="507">
        <v>31.8</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41849504</v>
      </c>
      <c r="BO16" s="414"/>
      <c r="BP16" s="414"/>
      <c r="BQ16" s="414"/>
      <c r="BR16" s="414"/>
      <c r="BS16" s="414"/>
      <c r="BT16" s="414"/>
      <c r="BU16" s="415"/>
      <c r="BV16" s="413">
        <v>40391409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95032</v>
      </c>
      <c r="AD17" s="390"/>
      <c r="AE17" s="390"/>
      <c r="AF17" s="390"/>
      <c r="AG17" s="391"/>
      <c r="AH17" s="389">
        <v>97211</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52261915</v>
      </c>
      <c r="BO17" s="414"/>
      <c r="BP17" s="414"/>
      <c r="BQ17" s="414"/>
      <c r="BR17" s="414"/>
      <c r="BS17" s="414"/>
      <c r="BT17" s="414"/>
      <c r="BU17" s="415"/>
      <c r="BV17" s="413">
        <v>50858876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92.78</v>
      </c>
      <c r="M18" s="478"/>
      <c r="N18" s="478"/>
      <c r="O18" s="478"/>
      <c r="P18" s="478"/>
      <c r="Q18" s="478"/>
      <c r="R18" s="479"/>
      <c r="S18" s="479"/>
      <c r="T18" s="479"/>
      <c r="U18" s="479"/>
      <c r="V18" s="480"/>
      <c r="W18" s="494"/>
      <c r="X18" s="495"/>
      <c r="Y18" s="495"/>
      <c r="Z18" s="495"/>
      <c r="AA18" s="495"/>
      <c r="AB18" s="503"/>
      <c r="AC18" s="377">
        <v>68.8</v>
      </c>
      <c r="AD18" s="378"/>
      <c r="AE18" s="378"/>
      <c r="AF18" s="378"/>
      <c r="AG18" s="481"/>
      <c r="AH18" s="377">
        <v>65.900000000000006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53894845</v>
      </c>
      <c r="BO18" s="414"/>
      <c r="BP18" s="414"/>
      <c r="BQ18" s="414"/>
      <c r="BR18" s="414"/>
      <c r="BS18" s="414"/>
      <c r="BT18" s="414"/>
      <c r="BU18" s="415"/>
      <c r="BV18" s="413">
        <v>53781675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3304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67406702</v>
      </c>
      <c r="BO19" s="414"/>
      <c r="BP19" s="414"/>
      <c r="BQ19" s="414"/>
      <c r="BR19" s="414"/>
      <c r="BS19" s="414"/>
      <c r="BT19" s="414"/>
      <c r="BU19" s="415"/>
      <c r="BV19" s="413">
        <v>66924842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124291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79399464</v>
      </c>
      <c r="BO23" s="414"/>
      <c r="BP23" s="414"/>
      <c r="BQ23" s="414"/>
      <c r="BR23" s="414"/>
      <c r="BS23" s="414"/>
      <c r="BT23" s="414"/>
      <c r="BU23" s="415"/>
      <c r="BV23" s="413">
        <v>79057434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10620</v>
      </c>
      <c r="R24" s="390"/>
      <c r="S24" s="390"/>
      <c r="T24" s="390"/>
      <c r="U24" s="390"/>
      <c r="V24" s="391"/>
      <c r="W24" s="455"/>
      <c r="X24" s="446"/>
      <c r="Y24" s="447"/>
      <c r="Z24" s="386" t="s">
        <v>152</v>
      </c>
      <c r="AA24" s="387"/>
      <c r="AB24" s="387"/>
      <c r="AC24" s="387"/>
      <c r="AD24" s="387"/>
      <c r="AE24" s="387"/>
      <c r="AF24" s="387"/>
      <c r="AG24" s="388"/>
      <c r="AH24" s="389">
        <v>1736</v>
      </c>
      <c r="AI24" s="390"/>
      <c r="AJ24" s="390"/>
      <c r="AK24" s="390"/>
      <c r="AL24" s="391"/>
      <c r="AM24" s="389">
        <v>5069120</v>
      </c>
      <c r="AN24" s="390"/>
      <c r="AO24" s="390"/>
      <c r="AP24" s="390"/>
      <c r="AQ24" s="390"/>
      <c r="AR24" s="391"/>
      <c r="AS24" s="389">
        <v>2920</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48654752</v>
      </c>
      <c r="BO24" s="414"/>
      <c r="BP24" s="414"/>
      <c r="BQ24" s="414"/>
      <c r="BR24" s="414"/>
      <c r="BS24" s="414"/>
      <c r="BT24" s="414"/>
      <c r="BU24" s="415"/>
      <c r="BV24" s="413">
        <v>50250881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2</v>
      </c>
      <c r="M25" s="390"/>
      <c r="N25" s="390"/>
      <c r="O25" s="390"/>
      <c r="P25" s="391"/>
      <c r="Q25" s="389">
        <v>8870</v>
      </c>
      <c r="R25" s="390"/>
      <c r="S25" s="390"/>
      <c r="T25" s="390"/>
      <c r="U25" s="390"/>
      <c r="V25" s="391"/>
      <c r="W25" s="455"/>
      <c r="X25" s="446"/>
      <c r="Y25" s="447"/>
      <c r="Z25" s="386" t="s">
        <v>155</v>
      </c>
      <c r="AA25" s="387"/>
      <c r="AB25" s="387"/>
      <c r="AC25" s="387"/>
      <c r="AD25" s="387"/>
      <c r="AE25" s="387"/>
      <c r="AF25" s="387"/>
      <c r="AG25" s="388"/>
      <c r="AH25" s="389">
        <v>310</v>
      </c>
      <c r="AI25" s="390"/>
      <c r="AJ25" s="390"/>
      <c r="AK25" s="390"/>
      <c r="AL25" s="391"/>
      <c r="AM25" s="389">
        <v>909850</v>
      </c>
      <c r="AN25" s="390"/>
      <c r="AO25" s="390"/>
      <c r="AP25" s="390"/>
      <c r="AQ25" s="390"/>
      <c r="AR25" s="391"/>
      <c r="AS25" s="389">
        <v>2935</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4883984</v>
      </c>
      <c r="BO25" s="409"/>
      <c r="BP25" s="409"/>
      <c r="BQ25" s="409"/>
      <c r="BR25" s="409"/>
      <c r="BS25" s="409"/>
      <c r="BT25" s="409"/>
      <c r="BU25" s="410"/>
      <c r="BV25" s="408">
        <v>4847286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7730</v>
      </c>
      <c r="R26" s="390"/>
      <c r="S26" s="390"/>
      <c r="T26" s="390"/>
      <c r="U26" s="390"/>
      <c r="V26" s="391"/>
      <c r="W26" s="455"/>
      <c r="X26" s="446"/>
      <c r="Y26" s="447"/>
      <c r="Z26" s="386" t="s">
        <v>158</v>
      </c>
      <c r="AA26" s="468"/>
      <c r="AB26" s="468"/>
      <c r="AC26" s="468"/>
      <c r="AD26" s="468"/>
      <c r="AE26" s="468"/>
      <c r="AF26" s="468"/>
      <c r="AG26" s="469"/>
      <c r="AH26" s="389">
        <v>216</v>
      </c>
      <c r="AI26" s="390"/>
      <c r="AJ26" s="390"/>
      <c r="AK26" s="390"/>
      <c r="AL26" s="391"/>
      <c r="AM26" s="389">
        <v>695520</v>
      </c>
      <c r="AN26" s="390"/>
      <c r="AO26" s="390"/>
      <c r="AP26" s="390"/>
      <c r="AQ26" s="390"/>
      <c r="AR26" s="391"/>
      <c r="AS26" s="389">
        <v>3220</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6400</v>
      </c>
      <c r="R27" s="390"/>
      <c r="S27" s="390"/>
      <c r="T27" s="390"/>
      <c r="U27" s="390"/>
      <c r="V27" s="391"/>
      <c r="W27" s="455"/>
      <c r="X27" s="446"/>
      <c r="Y27" s="447"/>
      <c r="Z27" s="386" t="s">
        <v>161</v>
      </c>
      <c r="AA27" s="387"/>
      <c r="AB27" s="387"/>
      <c r="AC27" s="387"/>
      <c r="AD27" s="387"/>
      <c r="AE27" s="387"/>
      <c r="AF27" s="387"/>
      <c r="AG27" s="388"/>
      <c r="AH27" s="389">
        <v>7</v>
      </c>
      <c r="AI27" s="390"/>
      <c r="AJ27" s="390"/>
      <c r="AK27" s="390"/>
      <c r="AL27" s="391"/>
      <c r="AM27" s="389">
        <v>28889</v>
      </c>
      <c r="AN27" s="390"/>
      <c r="AO27" s="390"/>
      <c r="AP27" s="390"/>
      <c r="AQ27" s="390"/>
      <c r="AR27" s="391"/>
      <c r="AS27" s="389">
        <v>4127</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2050000</v>
      </c>
      <c r="BO27" s="417"/>
      <c r="BP27" s="417"/>
      <c r="BQ27" s="417"/>
      <c r="BR27" s="417"/>
      <c r="BS27" s="417"/>
      <c r="BT27" s="417"/>
      <c r="BU27" s="418"/>
      <c r="BV27" s="416">
        <v>2050000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5790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5719957</v>
      </c>
      <c r="BO28" s="409"/>
      <c r="BP28" s="409"/>
      <c r="BQ28" s="409"/>
      <c r="BR28" s="409"/>
      <c r="BS28" s="409"/>
      <c r="BT28" s="409"/>
      <c r="BU28" s="410"/>
      <c r="BV28" s="408">
        <v>5027656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30</v>
      </c>
      <c r="M29" s="390"/>
      <c r="N29" s="390"/>
      <c r="O29" s="390"/>
      <c r="P29" s="391"/>
      <c r="Q29" s="389">
        <v>5320</v>
      </c>
      <c r="R29" s="390"/>
      <c r="S29" s="390"/>
      <c r="T29" s="390"/>
      <c r="U29" s="390"/>
      <c r="V29" s="391"/>
      <c r="W29" s="456"/>
      <c r="X29" s="457"/>
      <c r="Y29" s="458"/>
      <c r="Z29" s="386" t="s">
        <v>168</v>
      </c>
      <c r="AA29" s="387"/>
      <c r="AB29" s="387"/>
      <c r="AC29" s="387"/>
      <c r="AD29" s="387"/>
      <c r="AE29" s="387"/>
      <c r="AF29" s="387"/>
      <c r="AG29" s="388"/>
      <c r="AH29" s="389">
        <v>1743</v>
      </c>
      <c r="AI29" s="390"/>
      <c r="AJ29" s="390"/>
      <c r="AK29" s="390"/>
      <c r="AL29" s="391"/>
      <c r="AM29" s="389">
        <v>5098009</v>
      </c>
      <c r="AN29" s="390"/>
      <c r="AO29" s="390"/>
      <c r="AP29" s="390"/>
      <c r="AQ29" s="390"/>
      <c r="AR29" s="391"/>
      <c r="AS29" s="389">
        <v>2925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2500</v>
      </c>
      <c r="BO29" s="414"/>
      <c r="BP29" s="414"/>
      <c r="BQ29" s="414"/>
      <c r="BR29" s="414"/>
      <c r="BS29" s="414"/>
      <c r="BT29" s="414"/>
      <c r="BU29" s="415"/>
      <c r="BV29" s="413">
        <v>2400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101.3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3075588</v>
      </c>
      <c r="BO30" s="417"/>
      <c r="BP30" s="417"/>
      <c r="BQ30" s="417"/>
      <c r="BR30" s="417"/>
      <c r="BS30" s="417"/>
      <c r="BT30" s="417"/>
      <c r="BU30" s="418"/>
      <c r="BV30" s="416">
        <v>2592333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春日井市国民健康保険事業特別会計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IF('各会計、関係団体の財政状況及び健全化判断比率'!B32="","",'各会計、関係団体の財政状況及び健全化判断比率'!B32)</f>
        <v>春日井市水道事業会計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IF('各会計、関係団体の財政状況及び健全化判断比率'!B34="","",'各会計、関係団体の財政状況及び健全化判断比率'!B34)</f>
        <v>春日井市公共下水道事業特別会計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尾張東部火葬場管理組合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かすがい市民文化財団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春日井市公共用地先行取得事業特別会計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春日井市後期高齢者医療事業特別会計</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IF('各会計、関係団体の財政状況及び健全化判断比率'!B33="","",'各会計、関係団体の財政状況及び健全化判断比率'!B33)</f>
        <v>春日井市春日井市民病院事業会計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IF('各会計、関係団体の財政状況及び健全化判断比率'!B35="","",'各会計、関係団体の財政状況及び健全化判断比率'!B35)</f>
        <v>春日井市松河戸土地区画整理事業特別会計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春日井小牧看護専門学校管理組合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春日井市土地開発公社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春日井市民家防音事業特別会計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春日井市介護保険事業特別会計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愛知県後期高齢者医療広域連合（一般会計）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春日井市健康管理事業団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春日井市潮見坂平和公園事業特別会計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春日井市介護サービス事業特別会計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愛知県後期高齢者医療広域連合（後期高齢者医療特別会計）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春日井市スポーツ・ふれあい財団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21</v>
      </c>
      <c r="CP38" s="373"/>
      <c r="CQ38" s="372" t="str">
        <f>IF('各会計、関係団体の財政状況及び健全化判断比率'!BS11="","",'各会計、関係団体の財政状況及び健全化判断比率'!BS11)</f>
        <v>春日井市食育推進給食会</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22</v>
      </c>
      <c r="CP39" s="373"/>
      <c r="CQ39" s="372" t="str">
        <f>IF('各会計、関係団体の財政状況及び健全化判断比率'!BS12="","",'各会計、関係団体の財政状況及び健全化判断比率'!BS12)</f>
        <v>勝川開発</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50401230</v>
      </c>
      <c r="S5" s="669"/>
      <c r="T5" s="669"/>
      <c r="U5" s="669"/>
      <c r="V5" s="669"/>
      <c r="W5" s="669"/>
      <c r="X5" s="669"/>
      <c r="Y5" s="716"/>
      <c r="Z5" s="729">
        <v>51.1</v>
      </c>
      <c r="AA5" s="729"/>
      <c r="AB5" s="729"/>
      <c r="AC5" s="729"/>
      <c r="AD5" s="730">
        <v>46407401</v>
      </c>
      <c r="AE5" s="730"/>
      <c r="AF5" s="730"/>
      <c r="AG5" s="730"/>
      <c r="AH5" s="730"/>
      <c r="AI5" s="730"/>
      <c r="AJ5" s="730"/>
      <c r="AK5" s="730"/>
      <c r="AL5" s="717">
        <v>82.2</v>
      </c>
      <c r="AM5" s="686"/>
      <c r="AN5" s="686"/>
      <c r="AO5" s="718"/>
      <c r="AP5" s="705" t="s">
        <v>207</v>
      </c>
      <c r="AQ5" s="706"/>
      <c r="AR5" s="706"/>
      <c r="AS5" s="706"/>
      <c r="AT5" s="706"/>
      <c r="AU5" s="706"/>
      <c r="AV5" s="706"/>
      <c r="AW5" s="706"/>
      <c r="AX5" s="706"/>
      <c r="AY5" s="706"/>
      <c r="AZ5" s="706"/>
      <c r="BA5" s="706"/>
      <c r="BB5" s="706"/>
      <c r="BC5" s="706"/>
      <c r="BD5" s="706"/>
      <c r="BE5" s="706"/>
      <c r="BF5" s="707"/>
      <c r="BG5" s="618">
        <v>44637777</v>
      </c>
      <c r="BH5" s="619"/>
      <c r="BI5" s="619"/>
      <c r="BJ5" s="619"/>
      <c r="BK5" s="619"/>
      <c r="BL5" s="619"/>
      <c r="BM5" s="619"/>
      <c r="BN5" s="620"/>
      <c r="BO5" s="671">
        <v>88.6</v>
      </c>
      <c r="BP5" s="671"/>
      <c r="BQ5" s="671"/>
      <c r="BR5" s="671"/>
      <c r="BS5" s="672">
        <v>312912</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697650</v>
      </c>
      <c r="S6" s="619"/>
      <c r="T6" s="619"/>
      <c r="U6" s="619"/>
      <c r="V6" s="619"/>
      <c r="W6" s="619"/>
      <c r="X6" s="619"/>
      <c r="Y6" s="620"/>
      <c r="Z6" s="671">
        <v>0.7</v>
      </c>
      <c r="AA6" s="671"/>
      <c r="AB6" s="671"/>
      <c r="AC6" s="671"/>
      <c r="AD6" s="672">
        <v>697650</v>
      </c>
      <c r="AE6" s="672"/>
      <c r="AF6" s="672"/>
      <c r="AG6" s="672"/>
      <c r="AH6" s="672"/>
      <c r="AI6" s="672"/>
      <c r="AJ6" s="672"/>
      <c r="AK6" s="672"/>
      <c r="AL6" s="641">
        <v>1.2</v>
      </c>
      <c r="AM6" s="673"/>
      <c r="AN6" s="673"/>
      <c r="AO6" s="674"/>
      <c r="AP6" s="615" t="s">
        <v>212</v>
      </c>
      <c r="AQ6" s="616"/>
      <c r="AR6" s="616"/>
      <c r="AS6" s="616"/>
      <c r="AT6" s="616"/>
      <c r="AU6" s="616"/>
      <c r="AV6" s="616"/>
      <c r="AW6" s="616"/>
      <c r="AX6" s="616"/>
      <c r="AY6" s="616"/>
      <c r="AZ6" s="616"/>
      <c r="BA6" s="616"/>
      <c r="BB6" s="616"/>
      <c r="BC6" s="616"/>
      <c r="BD6" s="616"/>
      <c r="BE6" s="616"/>
      <c r="BF6" s="617"/>
      <c r="BG6" s="618">
        <v>44637777</v>
      </c>
      <c r="BH6" s="619"/>
      <c r="BI6" s="619"/>
      <c r="BJ6" s="619"/>
      <c r="BK6" s="619"/>
      <c r="BL6" s="619"/>
      <c r="BM6" s="619"/>
      <c r="BN6" s="620"/>
      <c r="BO6" s="671">
        <v>88.6</v>
      </c>
      <c r="BP6" s="671"/>
      <c r="BQ6" s="671"/>
      <c r="BR6" s="671"/>
      <c r="BS6" s="672">
        <v>312912</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519297</v>
      </c>
      <c r="CS6" s="619"/>
      <c r="CT6" s="619"/>
      <c r="CU6" s="619"/>
      <c r="CV6" s="619"/>
      <c r="CW6" s="619"/>
      <c r="CX6" s="619"/>
      <c r="CY6" s="620"/>
      <c r="CZ6" s="671">
        <v>0.5</v>
      </c>
      <c r="DA6" s="671"/>
      <c r="DB6" s="671"/>
      <c r="DC6" s="671"/>
      <c r="DD6" s="624" t="s">
        <v>214</v>
      </c>
      <c r="DE6" s="619"/>
      <c r="DF6" s="619"/>
      <c r="DG6" s="619"/>
      <c r="DH6" s="619"/>
      <c r="DI6" s="619"/>
      <c r="DJ6" s="619"/>
      <c r="DK6" s="619"/>
      <c r="DL6" s="619"/>
      <c r="DM6" s="619"/>
      <c r="DN6" s="619"/>
      <c r="DO6" s="619"/>
      <c r="DP6" s="620"/>
      <c r="DQ6" s="624">
        <v>519297</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107516</v>
      </c>
      <c r="S7" s="619"/>
      <c r="T7" s="619"/>
      <c r="U7" s="619"/>
      <c r="V7" s="619"/>
      <c r="W7" s="619"/>
      <c r="X7" s="619"/>
      <c r="Y7" s="620"/>
      <c r="Z7" s="671">
        <v>0.1</v>
      </c>
      <c r="AA7" s="671"/>
      <c r="AB7" s="671"/>
      <c r="AC7" s="671"/>
      <c r="AD7" s="672">
        <v>107516</v>
      </c>
      <c r="AE7" s="672"/>
      <c r="AF7" s="672"/>
      <c r="AG7" s="672"/>
      <c r="AH7" s="672"/>
      <c r="AI7" s="672"/>
      <c r="AJ7" s="672"/>
      <c r="AK7" s="672"/>
      <c r="AL7" s="641">
        <v>0.2</v>
      </c>
      <c r="AM7" s="673"/>
      <c r="AN7" s="673"/>
      <c r="AO7" s="674"/>
      <c r="AP7" s="615" t="s">
        <v>216</v>
      </c>
      <c r="AQ7" s="616"/>
      <c r="AR7" s="616"/>
      <c r="AS7" s="616"/>
      <c r="AT7" s="616"/>
      <c r="AU7" s="616"/>
      <c r="AV7" s="616"/>
      <c r="AW7" s="616"/>
      <c r="AX7" s="616"/>
      <c r="AY7" s="616"/>
      <c r="AZ7" s="616"/>
      <c r="BA7" s="616"/>
      <c r="BB7" s="616"/>
      <c r="BC7" s="616"/>
      <c r="BD7" s="616"/>
      <c r="BE7" s="616"/>
      <c r="BF7" s="617"/>
      <c r="BG7" s="618">
        <v>22038145</v>
      </c>
      <c r="BH7" s="619"/>
      <c r="BI7" s="619"/>
      <c r="BJ7" s="619"/>
      <c r="BK7" s="619"/>
      <c r="BL7" s="619"/>
      <c r="BM7" s="619"/>
      <c r="BN7" s="620"/>
      <c r="BO7" s="671">
        <v>43.7</v>
      </c>
      <c r="BP7" s="671"/>
      <c r="BQ7" s="671"/>
      <c r="BR7" s="671"/>
      <c r="BS7" s="672">
        <v>312912</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9884740</v>
      </c>
      <c r="CS7" s="619"/>
      <c r="CT7" s="619"/>
      <c r="CU7" s="619"/>
      <c r="CV7" s="619"/>
      <c r="CW7" s="619"/>
      <c r="CX7" s="619"/>
      <c r="CY7" s="620"/>
      <c r="CZ7" s="671">
        <v>10.4</v>
      </c>
      <c r="DA7" s="671"/>
      <c r="DB7" s="671"/>
      <c r="DC7" s="671"/>
      <c r="DD7" s="624">
        <v>793579</v>
      </c>
      <c r="DE7" s="619"/>
      <c r="DF7" s="619"/>
      <c r="DG7" s="619"/>
      <c r="DH7" s="619"/>
      <c r="DI7" s="619"/>
      <c r="DJ7" s="619"/>
      <c r="DK7" s="619"/>
      <c r="DL7" s="619"/>
      <c r="DM7" s="619"/>
      <c r="DN7" s="619"/>
      <c r="DO7" s="619"/>
      <c r="DP7" s="620"/>
      <c r="DQ7" s="624">
        <v>8145504</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338115</v>
      </c>
      <c r="S8" s="619"/>
      <c r="T8" s="619"/>
      <c r="U8" s="619"/>
      <c r="V8" s="619"/>
      <c r="W8" s="619"/>
      <c r="X8" s="619"/>
      <c r="Y8" s="620"/>
      <c r="Z8" s="671">
        <v>0.3</v>
      </c>
      <c r="AA8" s="671"/>
      <c r="AB8" s="671"/>
      <c r="AC8" s="671"/>
      <c r="AD8" s="672">
        <v>338115</v>
      </c>
      <c r="AE8" s="672"/>
      <c r="AF8" s="672"/>
      <c r="AG8" s="672"/>
      <c r="AH8" s="672"/>
      <c r="AI8" s="672"/>
      <c r="AJ8" s="672"/>
      <c r="AK8" s="672"/>
      <c r="AL8" s="641">
        <v>0.6</v>
      </c>
      <c r="AM8" s="673"/>
      <c r="AN8" s="673"/>
      <c r="AO8" s="674"/>
      <c r="AP8" s="615" t="s">
        <v>219</v>
      </c>
      <c r="AQ8" s="616"/>
      <c r="AR8" s="616"/>
      <c r="AS8" s="616"/>
      <c r="AT8" s="616"/>
      <c r="AU8" s="616"/>
      <c r="AV8" s="616"/>
      <c r="AW8" s="616"/>
      <c r="AX8" s="616"/>
      <c r="AY8" s="616"/>
      <c r="AZ8" s="616"/>
      <c r="BA8" s="616"/>
      <c r="BB8" s="616"/>
      <c r="BC8" s="616"/>
      <c r="BD8" s="616"/>
      <c r="BE8" s="616"/>
      <c r="BF8" s="617"/>
      <c r="BG8" s="618">
        <v>531697</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37874278</v>
      </c>
      <c r="CS8" s="619"/>
      <c r="CT8" s="619"/>
      <c r="CU8" s="619"/>
      <c r="CV8" s="619"/>
      <c r="CW8" s="619"/>
      <c r="CX8" s="619"/>
      <c r="CY8" s="620"/>
      <c r="CZ8" s="671">
        <v>39.9</v>
      </c>
      <c r="DA8" s="671"/>
      <c r="DB8" s="671"/>
      <c r="DC8" s="671"/>
      <c r="DD8" s="624">
        <v>412315</v>
      </c>
      <c r="DE8" s="619"/>
      <c r="DF8" s="619"/>
      <c r="DG8" s="619"/>
      <c r="DH8" s="619"/>
      <c r="DI8" s="619"/>
      <c r="DJ8" s="619"/>
      <c r="DK8" s="619"/>
      <c r="DL8" s="619"/>
      <c r="DM8" s="619"/>
      <c r="DN8" s="619"/>
      <c r="DO8" s="619"/>
      <c r="DP8" s="620"/>
      <c r="DQ8" s="624">
        <v>20014621</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349199</v>
      </c>
      <c r="S9" s="619"/>
      <c r="T9" s="619"/>
      <c r="U9" s="619"/>
      <c r="V9" s="619"/>
      <c r="W9" s="619"/>
      <c r="X9" s="619"/>
      <c r="Y9" s="620"/>
      <c r="Z9" s="671">
        <v>0.4</v>
      </c>
      <c r="AA9" s="671"/>
      <c r="AB9" s="671"/>
      <c r="AC9" s="671"/>
      <c r="AD9" s="672">
        <v>349199</v>
      </c>
      <c r="AE9" s="672"/>
      <c r="AF9" s="672"/>
      <c r="AG9" s="672"/>
      <c r="AH9" s="672"/>
      <c r="AI9" s="672"/>
      <c r="AJ9" s="672"/>
      <c r="AK9" s="672"/>
      <c r="AL9" s="641">
        <v>0.6</v>
      </c>
      <c r="AM9" s="673"/>
      <c r="AN9" s="673"/>
      <c r="AO9" s="674"/>
      <c r="AP9" s="615" t="s">
        <v>222</v>
      </c>
      <c r="AQ9" s="616"/>
      <c r="AR9" s="616"/>
      <c r="AS9" s="616"/>
      <c r="AT9" s="616"/>
      <c r="AU9" s="616"/>
      <c r="AV9" s="616"/>
      <c r="AW9" s="616"/>
      <c r="AX9" s="616"/>
      <c r="AY9" s="616"/>
      <c r="AZ9" s="616"/>
      <c r="BA9" s="616"/>
      <c r="BB9" s="616"/>
      <c r="BC9" s="616"/>
      <c r="BD9" s="616"/>
      <c r="BE9" s="616"/>
      <c r="BF9" s="617"/>
      <c r="BG9" s="618">
        <v>18335923</v>
      </c>
      <c r="BH9" s="619"/>
      <c r="BI9" s="619"/>
      <c r="BJ9" s="619"/>
      <c r="BK9" s="619"/>
      <c r="BL9" s="619"/>
      <c r="BM9" s="619"/>
      <c r="BN9" s="620"/>
      <c r="BO9" s="671">
        <v>36.4</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10867277</v>
      </c>
      <c r="CS9" s="619"/>
      <c r="CT9" s="619"/>
      <c r="CU9" s="619"/>
      <c r="CV9" s="619"/>
      <c r="CW9" s="619"/>
      <c r="CX9" s="619"/>
      <c r="CY9" s="620"/>
      <c r="CZ9" s="671">
        <v>11.4</v>
      </c>
      <c r="DA9" s="671"/>
      <c r="DB9" s="671"/>
      <c r="DC9" s="671"/>
      <c r="DD9" s="624">
        <v>1955008</v>
      </c>
      <c r="DE9" s="619"/>
      <c r="DF9" s="619"/>
      <c r="DG9" s="619"/>
      <c r="DH9" s="619"/>
      <c r="DI9" s="619"/>
      <c r="DJ9" s="619"/>
      <c r="DK9" s="619"/>
      <c r="DL9" s="619"/>
      <c r="DM9" s="619"/>
      <c r="DN9" s="619"/>
      <c r="DO9" s="619"/>
      <c r="DP9" s="620"/>
      <c r="DQ9" s="624">
        <v>8652353</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5899394</v>
      </c>
      <c r="S10" s="619"/>
      <c r="T10" s="619"/>
      <c r="U10" s="619"/>
      <c r="V10" s="619"/>
      <c r="W10" s="619"/>
      <c r="X10" s="619"/>
      <c r="Y10" s="620"/>
      <c r="Z10" s="671">
        <v>6</v>
      </c>
      <c r="AA10" s="671"/>
      <c r="AB10" s="671"/>
      <c r="AC10" s="671"/>
      <c r="AD10" s="672">
        <v>5899394</v>
      </c>
      <c r="AE10" s="672"/>
      <c r="AF10" s="672"/>
      <c r="AG10" s="672"/>
      <c r="AH10" s="672"/>
      <c r="AI10" s="672"/>
      <c r="AJ10" s="672"/>
      <c r="AK10" s="672"/>
      <c r="AL10" s="641">
        <v>10.4</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734187</v>
      </c>
      <c r="BH10" s="619"/>
      <c r="BI10" s="619"/>
      <c r="BJ10" s="619"/>
      <c r="BK10" s="619"/>
      <c r="BL10" s="619"/>
      <c r="BM10" s="619"/>
      <c r="BN10" s="620"/>
      <c r="BO10" s="671">
        <v>1.5</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182636</v>
      </c>
      <c r="CS10" s="619"/>
      <c r="CT10" s="619"/>
      <c r="CU10" s="619"/>
      <c r="CV10" s="619"/>
      <c r="CW10" s="619"/>
      <c r="CX10" s="619"/>
      <c r="CY10" s="620"/>
      <c r="CZ10" s="671">
        <v>0.2</v>
      </c>
      <c r="DA10" s="671"/>
      <c r="DB10" s="671"/>
      <c r="DC10" s="671"/>
      <c r="DD10" s="624">
        <v>18555</v>
      </c>
      <c r="DE10" s="619"/>
      <c r="DF10" s="619"/>
      <c r="DG10" s="619"/>
      <c r="DH10" s="619"/>
      <c r="DI10" s="619"/>
      <c r="DJ10" s="619"/>
      <c r="DK10" s="619"/>
      <c r="DL10" s="619"/>
      <c r="DM10" s="619"/>
      <c r="DN10" s="619"/>
      <c r="DO10" s="619"/>
      <c r="DP10" s="620"/>
      <c r="DQ10" s="624">
        <v>89000</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47002</v>
      </c>
      <c r="S11" s="619"/>
      <c r="T11" s="619"/>
      <c r="U11" s="619"/>
      <c r="V11" s="619"/>
      <c r="W11" s="619"/>
      <c r="X11" s="619"/>
      <c r="Y11" s="620"/>
      <c r="Z11" s="671">
        <v>0</v>
      </c>
      <c r="AA11" s="671"/>
      <c r="AB11" s="671"/>
      <c r="AC11" s="671"/>
      <c r="AD11" s="672">
        <v>47002</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2436338</v>
      </c>
      <c r="BH11" s="619"/>
      <c r="BI11" s="619"/>
      <c r="BJ11" s="619"/>
      <c r="BK11" s="619"/>
      <c r="BL11" s="619"/>
      <c r="BM11" s="619"/>
      <c r="BN11" s="620"/>
      <c r="BO11" s="671">
        <v>4.8</v>
      </c>
      <c r="BP11" s="671"/>
      <c r="BQ11" s="671"/>
      <c r="BR11" s="671"/>
      <c r="BS11" s="624">
        <v>312912</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179012</v>
      </c>
      <c r="CS11" s="619"/>
      <c r="CT11" s="619"/>
      <c r="CU11" s="619"/>
      <c r="CV11" s="619"/>
      <c r="CW11" s="619"/>
      <c r="CX11" s="619"/>
      <c r="CY11" s="620"/>
      <c r="CZ11" s="671">
        <v>0.2</v>
      </c>
      <c r="DA11" s="671"/>
      <c r="DB11" s="671"/>
      <c r="DC11" s="671"/>
      <c r="DD11" s="624">
        <v>49303</v>
      </c>
      <c r="DE11" s="619"/>
      <c r="DF11" s="619"/>
      <c r="DG11" s="619"/>
      <c r="DH11" s="619"/>
      <c r="DI11" s="619"/>
      <c r="DJ11" s="619"/>
      <c r="DK11" s="619"/>
      <c r="DL11" s="619"/>
      <c r="DM11" s="619"/>
      <c r="DN11" s="619"/>
      <c r="DO11" s="619"/>
      <c r="DP11" s="620"/>
      <c r="DQ11" s="624">
        <v>172750</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20295455</v>
      </c>
      <c r="BH12" s="619"/>
      <c r="BI12" s="619"/>
      <c r="BJ12" s="619"/>
      <c r="BK12" s="619"/>
      <c r="BL12" s="619"/>
      <c r="BM12" s="619"/>
      <c r="BN12" s="620"/>
      <c r="BO12" s="671">
        <v>40.299999999999997</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2004411</v>
      </c>
      <c r="CS12" s="619"/>
      <c r="CT12" s="619"/>
      <c r="CU12" s="619"/>
      <c r="CV12" s="619"/>
      <c r="CW12" s="619"/>
      <c r="CX12" s="619"/>
      <c r="CY12" s="620"/>
      <c r="CZ12" s="671">
        <v>2.1</v>
      </c>
      <c r="DA12" s="671"/>
      <c r="DB12" s="671"/>
      <c r="DC12" s="671"/>
      <c r="DD12" s="624">
        <v>49867</v>
      </c>
      <c r="DE12" s="619"/>
      <c r="DF12" s="619"/>
      <c r="DG12" s="619"/>
      <c r="DH12" s="619"/>
      <c r="DI12" s="619"/>
      <c r="DJ12" s="619"/>
      <c r="DK12" s="619"/>
      <c r="DL12" s="619"/>
      <c r="DM12" s="619"/>
      <c r="DN12" s="619"/>
      <c r="DO12" s="619"/>
      <c r="DP12" s="620"/>
      <c r="DQ12" s="624">
        <v>1069213</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277544</v>
      </c>
      <c r="S13" s="619"/>
      <c r="T13" s="619"/>
      <c r="U13" s="619"/>
      <c r="V13" s="619"/>
      <c r="W13" s="619"/>
      <c r="X13" s="619"/>
      <c r="Y13" s="620"/>
      <c r="Z13" s="671">
        <v>0.3</v>
      </c>
      <c r="AA13" s="671"/>
      <c r="AB13" s="671"/>
      <c r="AC13" s="671"/>
      <c r="AD13" s="672">
        <v>277544</v>
      </c>
      <c r="AE13" s="672"/>
      <c r="AF13" s="672"/>
      <c r="AG13" s="672"/>
      <c r="AH13" s="672"/>
      <c r="AI13" s="672"/>
      <c r="AJ13" s="672"/>
      <c r="AK13" s="672"/>
      <c r="AL13" s="641">
        <v>0.5</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20138068</v>
      </c>
      <c r="BH13" s="619"/>
      <c r="BI13" s="619"/>
      <c r="BJ13" s="619"/>
      <c r="BK13" s="619"/>
      <c r="BL13" s="619"/>
      <c r="BM13" s="619"/>
      <c r="BN13" s="620"/>
      <c r="BO13" s="671">
        <v>40</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10128124</v>
      </c>
      <c r="CS13" s="619"/>
      <c r="CT13" s="619"/>
      <c r="CU13" s="619"/>
      <c r="CV13" s="619"/>
      <c r="CW13" s="619"/>
      <c r="CX13" s="619"/>
      <c r="CY13" s="620"/>
      <c r="CZ13" s="671">
        <v>10.7</v>
      </c>
      <c r="DA13" s="671"/>
      <c r="DB13" s="671"/>
      <c r="DC13" s="671"/>
      <c r="DD13" s="624">
        <v>4598486</v>
      </c>
      <c r="DE13" s="619"/>
      <c r="DF13" s="619"/>
      <c r="DG13" s="619"/>
      <c r="DH13" s="619"/>
      <c r="DI13" s="619"/>
      <c r="DJ13" s="619"/>
      <c r="DK13" s="619"/>
      <c r="DL13" s="619"/>
      <c r="DM13" s="619"/>
      <c r="DN13" s="619"/>
      <c r="DO13" s="619"/>
      <c r="DP13" s="620"/>
      <c r="DQ13" s="624">
        <v>6841072</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410161</v>
      </c>
      <c r="BH14" s="619"/>
      <c r="BI14" s="619"/>
      <c r="BJ14" s="619"/>
      <c r="BK14" s="619"/>
      <c r="BL14" s="619"/>
      <c r="BM14" s="619"/>
      <c r="BN14" s="620"/>
      <c r="BO14" s="671">
        <v>0.8</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2814941</v>
      </c>
      <c r="CS14" s="619"/>
      <c r="CT14" s="619"/>
      <c r="CU14" s="619"/>
      <c r="CV14" s="619"/>
      <c r="CW14" s="619"/>
      <c r="CX14" s="619"/>
      <c r="CY14" s="620"/>
      <c r="CZ14" s="671">
        <v>3</v>
      </c>
      <c r="DA14" s="671"/>
      <c r="DB14" s="671"/>
      <c r="DC14" s="671"/>
      <c r="DD14" s="624">
        <v>201821</v>
      </c>
      <c r="DE14" s="619"/>
      <c r="DF14" s="619"/>
      <c r="DG14" s="619"/>
      <c r="DH14" s="619"/>
      <c r="DI14" s="619"/>
      <c r="DJ14" s="619"/>
      <c r="DK14" s="619"/>
      <c r="DL14" s="619"/>
      <c r="DM14" s="619"/>
      <c r="DN14" s="619"/>
      <c r="DO14" s="619"/>
      <c r="DP14" s="620"/>
      <c r="DQ14" s="624">
        <v>2705753</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220288</v>
      </c>
      <c r="S15" s="619"/>
      <c r="T15" s="619"/>
      <c r="U15" s="619"/>
      <c r="V15" s="619"/>
      <c r="W15" s="619"/>
      <c r="X15" s="619"/>
      <c r="Y15" s="620"/>
      <c r="Z15" s="671">
        <v>0.2</v>
      </c>
      <c r="AA15" s="671"/>
      <c r="AB15" s="671"/>
      <c r="AC15" s="671"/>
      <c r="AD15" s="672">
        <v>220288</v>
      </c>
      <c r="AE15" s="672"/>
      <c r="AF15" s="672"/>
      <c r="AG15" s="672"/>
      <c r="AH15" s="672"/>
      <c r="AI15" s="672"/>
      <c r="AJ15" s="672"/>
      <c r="AK15" s="672"/>
      <c r="AL15" s="641">
        <v>0.4</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1894016</v>
      </c>
      <c r="BH15" s="619"/>
      <c r="BI15" s="619"/>
      <c r="BJ15" s="619"/>
      <c r="BK15" s="619"/>
      <c r="BL15" s="619"/>
      <c r="BM15" s="619"/>
      <c r="BN15" s="620"/>
      <c r="BO15" s="671">
        <v>3.8</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12205389</v>
      </c>
      <c r="CS15" s="619"/>
      <c r="CT15" s="619"/>
      <c r="CU15" s="619"/>
      <c r="CV15" s="619"/>
      <c r="CW15" s="619"/>
      <c r="CX15" s="619"/>
      <c r="CY15" s="620"/>
      <c r="CZ15" s="671">
        <v>12.8</v>
      </c>
      <c r="DA15" s="671"/>
      <c r="DB15" s="671"/>
      <c r="DC15" s="671"/>
      <c r="DD15" s="624">
        <v>4371329</v>
      </c>
      <c r="DE15" s="619"/>
      <c r="DF15" s="619"/>
      <c r="DG15" s="619"/>
      <c r="DH15" s="619"/>
      <c r="DI15" s="619"/>
      <c r="DJ15" s="619"/>
      <c r="DK15" s="619"/>
      <c r="DL15" s="619"/>
      <c r="DM15" s="619"/>
      <c r="DN15" s="619"/>
      <c r="DO15" s="619"/>
      <c r="DP15" s="620"/>
      <c r="DQ15" s="624">
        <v>7418029</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1441149</v>
      </c>
      <c r="S16" s="619"/>
      <c r="T16" s="619"/>
      <c r="U16" s="619"/>
      <c r="V16" s="619"/>
      <c r="W16" s="619"/>
      <c r="X16" s="619"/>
      <c r="Y16" s="620"/>
      <c r="Z16" s="671">
        <v>1.5</v>
      </c>
      <c r="AA16" s="671"/>
      <c r="AB16" s="671"/>
      <c r="AC16" s="671"/>
      <c r="AD16" s="672">
        <v>1127173</v>
      </c>
      <c r="AE16" s="672"/>
      <c r="AF16" s="672"/>
      <c r="AG16" s="672"/>
      <c r="AH16" s="672"/>
      <c r="AI16" s="672"/>
      <c r="AJ16" s="672"/>
      <c r="AK16" s="672"/>
      <c r="AL16" s="641">
        <v>2</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1127173</v>
      </c>
      <c r="S17" s="619"/>
      <c r="T17" s="619"/>
      <c r="U17" s="619"/>
      <c r="V17" s="619"/>
      <c r="W17" s="619"/>
      <c r="X17" s="619"/>
      <c r="Y17" s="620"/>
      <c r="Z17" s="671">
        <v>1.1000000000000001</v>
      </c>
      <c r="AA17" s="671"/>
      <c r="AB17" s="671"/>
      <c r="AC17" s="671"/>
      <c r="AD17" s="672">
        <v>1127173</v>
      </c>
      <c r="AE17" s="672"/>
      <c r="AF17" s="672"/>
      <c r="AG17" s="672"/>
      <c r="AH17" s="672"/>
      <c r="AI17" s="672"/>
      <c r="AJ17" s="672"/>
      <c r="AK17" s="672"/>
      <c r="AL17" s="641">
        <v>2</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8332001</v>
      </c>
      <c r="CS17" s="619"/>
      <c r="CT17" s="619"/>
      <c r="CU17" s="619"/>
      <c r="CV17" s="619"/>
      <c r="CW17" s="619"/>
      <c r="CX17" s="619"/>
      <c r="CY17" s="620"/>
      <c r="CZ17" s="671">
        <v>8.8000000000000007</v>
      </c>
      <c r="DA17" s="671"/>
      <c r="DB17" s="671"/>
      <c r="DC17" s="671"/>
      <c r="DD17" s="624" t="s">
        <v>109</v>
      </c>
      <c r="DE17" s="619"/>
      <c r="DF17" s="619"/>
      <c r="DG17" s="619"/>
      <c r="DH17" s="619"/>
      <c r="DI17" s="619"/>
      <c r="DJ17" s="619"/>
      <c r="DK17" s="619"/>
      <c r="DL17" s="619"/>
      <c r="DM17" s="619"/>
      <c r="DN17" s="619"/>
      <c r="DO17" s="619"/>
      <c r="DP17" s="620"/>
      <c r="DQ17" s="624">
        <v>8219800</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313905</v>
      </c>
      <c r="S18" s="619"/>
      <c r="T18" s="619"/>
      <c r="U18" s="619"/>
      <c r="V18" s="619"/>
      <c r="W18" s="619"/>
      <c r="X18" s="619"/>
      <c r="Y18" s="620"/>
      <c r="Z18" s="671">
        <v>0.3</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71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5763453</v>
      </c>
      <c r="BH19" s="619"/>
      <c r="BI19" s="619"/>
      <c r="BJ19" s="619"/>
      <c r="BK19" s="619"/>
      <c r="BL19" s="619"/>
      <c r="BM19" s="619"/>
      <c r="BN19" s="620"/>
      <c r="BO19" s="671">
        <v>11.4</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59779087</v>
      </c>
      <c r="S20" s="619"/>
      <c r="T20" s="619"/>
      <c r="U20" s="619"/>
      <c r="V20" s="619"/>
      <c r="W20" s="619"/>
      <c r="X20" s="619"/>
      <c r="Y20" s="620"/>
      <c r="Z20" s="671">
        <v>60.7</v>
      </c>
      <c r="AA20" s="671"/>
      <c r="AB20" s="671"/>
      <c r="AC20" s="671"/>
      <c r="AD20" s="672">
        <v>55471282</v>
      </c>
      <c r="AE20" s="672"/>
      <c r="AF20" s="672"/>
      <c r="AG20" s="672"/>
      <c r="AH20" s="672"/>
      <c r="AI20" s="672"/>
      <c r="AJ20" s="672"/>
      <c r="AK20" s="672"/>
      <c r="AL20" s="641">
        <v>98.2</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5763453</v>
      </c>
      <c r="BH20" s="619"/>
      <c r="BI20" s="619"/>
      <c r="BJ20" s="619"/>
      <c r="BK20" s="619"/>
      <c r="BL20" s="619"/>
      <c r="BM20" s="619"/>
      <c r="BN20" s="620"/>
      <c r="BO20" s="671">
        <v>11.4</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94992106</v>
      </c>
      <c r="CS20" s="619"/>
      <c r="CT20" s="619"/>
      <c r="CU20" s="619"/>
      <c r="CV20" s="619"/>
      <c r="CW20" s="619"/>
      <c r="CX20" s="619"/>
      <c r="CY20" s="620"/>
      <c r="CZ20" s="671">
        <v>100</v>
      </c>
      <c r="DA20" s="671"/>
      <c r="DB20" s="671"/>
      <c r="DC20" s="671"/>
      <c r="DD20" s="624">
        <v>12450263</v>
      </c>
      <c r="DE20" s="619"/>
      <c r="DF20" s="619"/>
      <c r="DG20" s="619"/>
      <c r="DH20" s="619"/>
      <c r="DI20" s="619"/>
      <c r="DJ20" s="619"/>
      <c r="DK20" s="619"/>
      <c r="DL20" s="619"/>
      <c r="DM20" s="619"/>
      <c r="DN20" s="619"/>
      <c r="DO20" s="619"/>
      <c r="DP20" s="620"/>
      <c r="DQ20" s="624">
        <v>63847392</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61900</v>
      </c>
      <c r="S21" s="619"/>
      <c r="T21" s="619"/>
      <c r="U21" s="619"/>
      <c r="V21" s="619"/>
      <c r="W21" s="619"/>
      <c r="X21" s="619"/>
      <c r="Y21" s="620"/>
      <c r="Z21" s="671">
        <v>0.1</v>
      </c>
      <c r="AA21" s="671"/>
      <c r="AB21" s="671"/>
      <c r="AC21" s="671"/>
      <c r="AD21" s="672">
        <v>61900</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532485</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v>1769624</v>
      </c>
      <c r="BH22" s="619"/>
      <c r="BI22" s="619"/>
      <c r="BJ22" s="619"/>
      <c r="BK22" s="619"/>
      <c r="BL22" s="619"/>
      <c r="BM22" s="619"/>
      <c r="BN22" s="620"/>
      <c r="BO22" s="671">
        <v>3.5</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1657346</v>
      </c>
      <c r="S23" s="619"/>
      <c r="T23" s="619"/>
      <c r="U23" s="619"/>
      <c r="V23" s="619"/>
      <c r="W23" s="619"/>
      <c r="X23" s="619"/>
      <c r="Y23" s="620"/>
      <c r="Z23" s="671">
        <v>1.7</v>
      </c>
      <c r="AA23" s="671"/>
      <c r="AB23" s="671"/>
      <c r="AC23" s="671"/>
      <c r="AD23" s="672">
        <v>192495</v>
      </c>
      <c r="AE23" s="672"/>
      <c r="AF23" s="672"/>
      <c r="AG23" s="672"/>
      <c r="AH23" s="672"/>
      <c r="AI23" s="672"/>
      <c r="AJ23" s="672"/>
      <c r="AK23" s="672"/>
      <c r="AL23" s="641">
        <v>0.3</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3993829</v>
      </c>
      <c r="BH23" s="619"/>
      <c r="BI23" s="619"/>
      <c r="BJ23" s="619"/>
      <c r="BK23" s="619"/>
      <c r="BL23" s="619"/>
      <c r="BM23" s="619"/>
      <c r="BN23" s="620"/>
      <c r="BO23" s="671">
        <v>7.9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769991</v>
      </c>
      <c r="S24" s="619"/>
      <c r="T24" s="619"/>
      <c r="U24" s="619"/>
      <c r="V24" s="619"/>
      <c r="W24" s="619"/>
      <c r="X24" s="619"/>
      <c r="Y24" s="620"/>
      <c r="Z24" s="671">
        <v>0.8</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46382609</v>
      </c>
      <c r="CS24" s="669"/>
      <c r="CT24" s="669"/>
      <c r="CU24" s="669"/>
      <c r="CV24" s="669"/>
      <c r="CW24" s="669"/>
      <c r="CX24" s="669"/>
      <c r="CY24" s="716"/>
      <c r="CZ24" s="720">
        <v>48.8</v>
      </c>
      <c r="DA24" s="721"/>
      <c r="DB24" s="721"/>
      <c r="DC24" s="722"/>
      <c r="DD24" s="715">
        <v>29889442</v>
      </c>
      <c r="DE24" s="669"/>
      <c r="DF24" s="669"/>
      <c r="DG24" s="669"/>
      <c r="DH24" s="669"/>
      <c r="DI24" s="669"/>
      <c r="DJ24" s="669"/>
      <c r="DK24" s="716"/>
      <c r="DL24" s="715">
        <v>29705590</v>
      </c>
      <c r="DM24" s="669"/>
      <c r="DN24" s="669"/>
      <c r="DO24" s="669"/>
      <c r="DP24" s="669"/>
      <c r="DQ24" s="669"/>
      <c r="DR24" s="669"/>
      <c r="DS24" s="669"/>
      <c r="DT24" s="669"/>
      <c r="DU24" s="669"/>
      <c r="DV24" s="716"/>
      <c r="DW24" s="717">
        <v>50.8</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14512001</v>
      </c>
      <c r="S25" s="619"/>
      <c r="T25" s="619"/>
      <c r="U25" s="619"/>
      <c r="V25" s="619"/>
      <c r="W25" s="619"/>
      <c r="X25" s="619"/>
      <c r="Y25" s="620"/>
      <c r="Z25" s="671">
        <v>14.7</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14081028</v>
      </c>
      <c r="CS25" s="637"/>
      <c r="CT25" s="637"/>
      <c r="CU25" s="637"/>
      <c r="CV25" s="637"/>
      <c r="CW25" s="637"/>
      <c r="CX25" s="637"/>
      <c r="CY25" s="638"/>
      <c r="CZ25" s="621">
        <v>14.8</v>
      </c>
      <c r="DA25" s="639"/>
      <c r="DB25" s="639"/>
      <c r="DC25" s="640"/>
      <c r="DD25" s="624">
        <v>12404051</v>
      </c>
      <c r="DE25" s="637"/>
      <c r="DF25" s="637"/>
      <c r="DG25" s="637"/>
      <c r="DH25" s="637"/>
      <c r="DI25" s="637"/>
      <c r="DJ25" s="637"/>
      <c r="DK25" s="638"/>
      <c r="DL25" s="624">
        <v>12228826</v>
      </c>
      <c r="DM25" s="637"/>
      <c r="DN25" s="637"/>
      <c r="DO25" s="637"/>
      <c r="DP25" s="637"/>
      <c r="DQ25" s="637"/>
      <c r="DR25" s="637"/>
      <c r="DS25" s="637"/>
      <c r="DT25" s="637"/>
      <c r="DU25" s="637"/>
      <c r="DV25" s="638"/>
      <c r="DW25" s="641">
        <v>20.9</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v>138836</v>
      </c>
      <c r="S26" s="619"/>
      <c r="T26" s="619"/>
      <c r="U26" s="619"/>
      <c r="V26" s="619"/>
      <c r="W26" s="619"/>
      <c r="X26" s="619"/>
      <c r="Y26" s="620"/>
      <c r="Z26" s="671">
        <v>0.1</v>
      </c>
      <c r="AA26" s="671"/>
      <c r="AB26" s="671"/>
      <c r="AC26" s="671"/>
      <c r="AD26" s="672">
        <v>138836</v>
      </c>
      <c r="AE26" s="672"/>
      <c r="AF26" s="672"/>
      <c r="AG26" s="672"/>
      <c r="AH26" s="672"/>
      <c r="AI26" s="672"/>
      <c r="AJ26" s="672"/>
      <c r="AK26" s="672"/>
      <c r="AL26" s="641">
        <v>0.2</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9522153</v>
      </c>
      <c r="CS26" s="619"/>
      <c r="CT26" s="619"/>
      <c r="CU26" s="619"/>
      <c r="CV26" s="619"/>
      <c r="CW26" s="619"/>
      <c r="CX26" s="619"/>
      <c r="CY26" s="620"/>
      <c r="CZ26" s="621">
        <v>10</v>
      </c>
      <c r="DA26" s="639"/>
      <c r="DB26" s="639"/>
      <c r="DC26" s="640"/>
      <c r="DD26" s="624">
        <v>8031292</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5434285</v>
      </c>
      <c r="S27" s="619"/>
      <c r="T27" s="619"/>
      <c r="U27" s="619"/>
      <c r="V27" s="619"/>
      <c r="W27" s="619"/>
      <c r="X27" s="619"/>
      <c r="Y27" s="620"/>
      <c r="Z27" s="671">
        <v>5.5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50401230</v>
      </c>
      <c r="BH27" s="619"/>
      <c r="BI27" s="619"/>
      <c r="BJ27" s="619"/>
      <c r="BK27" s="619"/>
      <c r="BL27" s="619"/>
      <c r="BM27" s="619"/>
      <c r="BN27" s="620"/>
      <c r="BO27" s="671">
        <v>100</v>
      </c>
      <c r="BP27" s="671"/>
      <c r="BQ27" s="671"/>
      <c r="BR27" s="671"/>
      <c r="BS27" s="624">
        <v>312912</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23969580</v>
      </c>
      <c r="CS27" s="637"/>
      <c r="CT27" s="637"/>
      <c r="CU27" s="637"/>
      <c r="CV27" s="637"/>
      <c r="CW27" s="637"/>
      <c r="CX27" s="637"/>
      <c r="CY27" s="638"/>
      <c r="CZ27" s="621">
        <v>25.2</v>
      </c>
      <c r="DA27" s="639"/>
      <c r="DB27" s="639"/>
      <c r="DC27" s="640"/>
      <c r="DD27" s="624">
        <v>9265591</v>
      </c>
      <c r="DE27" s="637"/>
      <c r="DF27" s="637"/>
      <c r="DG27" s="637"/>
      <c r="DH27" s="637"/>
      <c r="DI27" s="637"/>
      <c r="DJ27" s="637"/>
      <c r="DK27" s="638"/>
      <c r="DL27" s="624">
        <v>9256964</v>
      </c>
      <c r="DM27" s="637"/>
      <c r="DN27" s="637"/>
      <c r="DO27" s="637"/>
      <c r="DP27" s="637"/>
      <c r="DQ27" s="637"/>
      <c r="DR27" s="637"/>
      <c r="DS27" s="637"/>
      <c r="DT27" s="637"/>
      <c r="DU27" s="637"/>
      <c r="DV27" s="638"/>
      <c r="DW27" s="641">
        <v>15.8</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495095</v>
      </c>
      <c r="S28" s="619"/>
      <c r="T28" s="619"/>
      <c r="U28" s="619"/>
      <c r="V28" s="619"/>
      <c r="W28" s="619"/>
      <c r="X28" s="619"/>
      <c r="Y28" s="620"/>
      <c r="Z28" s="671">
        <v>0.5</v>
      </c>
      <c r="AA28" s="671"/>
      <c r="AB28" s="671"/>
      <c r="AC28" s="671"/>
      <c r="AD28" s="672">
        <v>89849</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8332001</v>
      </c>
      <c r="CS28" s="619"/>
      <c r="CT28" s="619"/>
      <c r="CU28" s="619"/>
      <c r="CV28" s="619"/>
      <c r="CW28" s="619"/>
      <c r="CX28" s="619"/>
      <c r="CY28" s="620"/>
      <c r="CZ28" s="621">
        <v>8.8000000000000007</v>
      </c>
      <c r="DA28" s="639"/>
      <c r="DB28" s="639"/>
      <c r="DC28" s="640"/>
      <c r="DD28" s="624">
        <v>8219800</v>
      </c>
      <c r="DE28" s="619"/>
      <c r="DF28" s="619"/>
      <c r="DG28" s="619"/>
      <c r="DH28" s="619"/>
      <c r="DI28" s="619"/>
      <c r="DJ28" s="619"/>
      <c r="DK28" s="620"/>
      <c r="DL28" s="624">
        <v>8219800</v>
      </c>
      <c r="DM28" s="619"/>
      <c r="DN28" s="619"/>
      <c r="DO28" s="619"/>
      <c r="DP28" s="619"/>
      <c r="DQ28" s="619"/>
      <c r="DR28" s="619"/>
      <c r="DS28" s="619"/>
      <c r="DT28" s="619"/>
      <c r="DU28" s="619"/>
      <c r="DV28" s="620"/>
      <c r="DW28" s="641">
        <v>14.1</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500195</v>
      </c>
      <c r="S29" s="619"/>
      <c r="T29" s="619"/>
      <c r="U29" s="619"/>
      <c r="V29" s="619"/>
      <c r="W29" s="619"/>
      <c r="X29" s="619"/>
      <c r="Y29" s="620"/>
      <c r="Z29" s="671">
        <v>0.5</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8329601</v>
      </c>
      <c r="CS29" s="637"/>
      <c r="CT29" s="637"/>
      <c r="CU29" s="637"/>
      <c r="CV29" s="637"/>
      <c r="CW29" s="637"/>
      <c r="CX29" s="637"/>
      <c r="CY29" s="638"/>
      <c r="CZ29" s="621">
        <v>8.8000000000000007</v>
      </c>
      <c r="DA29" s="639"/>
      <c r="DB29" s="639"/>
      <c r="DC29" s="640"/>
      <c r="DD29" s="624">
        <v>8217400</v>
      </c>
      <c r="DE29" s="637"/>
      <c r="DF29" s="637"/>
      <c r="DG29" s="637"/>
      <c r="DH29" s="637"/>
      <c r="DI29" s="637"/>
      <c r="DJ29" s="637"/>
      <c r="DK29" s="638"/>
      <c r="DL29" s="624">
        <v>8217400</v>
      </c>
      <c r="DM29" s="637"/>
      <c r="DN29" s="637"/>
      <c r="DO29" s="637"/>
      <c r="DP29" s="637"/>
      <c r="DQ29" s="637"/>
      <c r="DR29" s="637"/>
      <c r="DS29" s="637"/>
      <c r="DT29" s="637"/>
      <c r="DU29" s="637"/>
      <c r="DV29" s="638"/>
      <c r="DW29" s="641">
        <v>14.1</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645608</v>
      </c>
      <c r="S30" s="619"/>
      <c r="T30" s="619"/>
      <c r="U30" s="619"/>
      <c r="V30" s="619"/>
      <c r="W30" s="619"/>
      <c r="X30" s="619"/>
      <c r="Y30" s="620"/>
      <c r="Z30" s="671">
        <v>0.7</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v>
      </c>
      <c r="BH30" s="685"/>
      <c r="BI30" s="685"/>
      <c r="BJ30" s="685"/>
      <c r="BK30" s="685"/>
      <c r="BL30" s="685"/>
      <c r="BM30" s="686">
        <v>95.3</v>
      </c>
      <c r="BN30" s="685"/>
      <c r="BO30" s="685"/>
      <c r="BP30" s="685"/>
      <c r="BQ30" s="687"/>
      <c r="BR30" s="684">
        <v>98.8</v>
      </c>
      <c r="BS30" s="685"/>
      <c r="BT30" s="685"/>
      <c r="BU30" s="685"/>
      <c r="BV30" s="685"/>
      <c r="BW30" s="685"/>
      <c r="BX30" s="686">
        <v>94.6</v>
      </c>
      <c r="BY30" s="685"/>
      <c r="BZ30" s="685"/>
      <c r="CA30" s="685"/>
      <c r="CB30" s="687"/>
      <c r="CD30" s="690"/>
      <c r="CE30" s="691"/>
      <c r="CF30" s="655" t="s">
        <v>291</v>
      </c>
      <c r="CG30" s="652"/>
      <c r="CH30" s="652"/>
      <c r="CI30" s="652"/>
      <c r="CJ30" s="652"/>
      <c r="CK30" s="652"/>
      <c r="CL30" s="652"/>
      <c r="CM30" s="652"/>
      <c r="CN30" s="652"/>
      <c r="CO30" s="652"/>
      <c r="CP30" s="652"/>
      <c r="CQ30" s="653"/>
      <c r="CR30" s="618">
        <v>7468670</v>
      </c>
      <c r="CS30" s="619"/>
      <c r="CT30" s="619"/>
      <c r="CU30" s="619"/>
      <c r="CV30" s="619"/>
      <c r="CW30" s="619"/>
      <c r="CX30" s="619"/>
      <c r="CY30" s="620"/>
      <c r="CZ30" s="621">
        <v>7.9</v>
      </c>
      <c r="DA30" s="639"/>
      <c r="DB30" s="639"/>
      <c r="DC30" s="640"/>
      <c r="DD30" s="624">
        <v>7356469</v>
      </c>
      <c r="DE30" s="619"/>
      <c r="DF30" s="619"/>
      <c r="DG30" s="619"/>
      <c r="DH30" s="619"/>
      <c r="DI30" s="619"/>
      <c r="DJ30" s="619"/>
      <c r="DK30" s="620"/>
      <c r="DL30" s="624">
        <v>7356469</v>
      </c>
      <c r="DM30" s="619"/>
      <c r="DN30" s="619"/>
      <c r="DO30" s="619"/>
      <c r="DP30" s="619"/>
      <c r="DQ30" s="619"/>
      <c r="DR30" s="619"/>
      <c r="DS30" s="619"/>
      <c r="DT30" s="619"/>
      <c r="DU30" s="619"/>
      <c r="DV30" s="620"/>
      <c r="DW30" s="641">
        <v>12.6</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2764476</v>
      </c>
      <c r="S31" s="619"/>
      <c r="T31" s="619"/>
      <c r="U31" s="619"/>
      <c r="V31" s="619"/>
      <c r="W31" s="619"/>
      <c r="X31" s="619"/>
      <c r="Y31" s="620"/>
      <c r="Z31" s="671">
        <v>2.8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98.5</v>
      </c>
      <c r="BH31" s="637"/>
      <c r="BI31" s="637"/>
      <c r="BJ31" s="637"/>
      <c r="BK31" s="637"/>
      <c r="BL31" s="637"/>
      <c r="BM31" s="673">
        <v>93.3</v>
      </c>
      <c r="BN31" s="683"/>
      <c r="BO31" s="683"/>
      <c r="BP31" s="683"/>
      <c r="BQ31" s="647"/>
      <c r="BR31" s="682">
        <v>98.4</v>
      </c>
      <c r="BS31" s="637"/>
      <c r="BT31" s="637"/>
      <c r="BU31" s="637"/>
      <c r="BV31" s="637"/>
      <c r="BW31" s="637"/>
      <c r="BX31" s="673">
        <v>92.4</v>
      </c>
      <c r="BY31" s="683"/>
      <c r="BZ31" s="683"/>
      <c r="CA31" s="683"/>
      <c r="CB31" s="647"/>
      <c r="CD31" s="690"/>
      <c r="CE31" s="691"/>
      <c r="CF31" s="655" t="s">
        <v>295</v>
      </c>
      <c r="CG31" s="652"/>
      <c r="CH31" s="652"/>
      <c r="CI31" s="652"/>
      <c r="CJ31" s="652"/>
      <c r="CK31" s="652"/>
      <c r="CL31" s="652"/>
      <c r="CM31" s="652"/>
      <c r="CN31" s="652"/>
      <c r="CO31" s="652"/>
      <c r="CP31" s="652"/>
      <c r="CQ31" s="653"/>
      <c r="CR31" s="618">
        <v>860931</v>
      </c>
      <c r="CS31" s="637"/>
      <c r="CT31" s="637"/>
      <c r="CU31" s="637"/>
      <c r="CV31" s="637"/>
      <c r="CW31" s="637"/>
      <c r="CX31" s="637"/>
      <c r="CY31" s="638"/>
      <c r="CZ31" s="621">
        <v>0.9</v>
      </c>
      <c r="DA31" s="639"/>
      <c r="DB31" s="639"/>
      <c r="DC31" s="640"/>
      <c r="DD31" s="624">
        <v>860931</v>
      </c>
      <c r="DE31" s="637"/>
      <c r="DF31" s="637"/>
      <c r="DG31" s="637"/>
      <c r="DH31" s="637"/>
      <c r="DI31" s="637"/>
      <c r="DJ31" s="637"/>
      <c r="DK31" s="638"/>
      <c r="DL31" s="624">
        <v>860931</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3449411</v>
      </c>
      <c r="S32" s="619"/>
      <c r="T32" s="619"/>
      <c r="U32" s="619"/>
      <c r="V32" s="619"/>
      <c r="W32" s="619"/>
      <c r="X32" s="619"/>
      <c r="Y32" s="620"/>
      <c r="Z32" s="671">
        <v>3.5</v>
      </c>
      <c r="AA32" s="671"/>
      <c r="AB32" s="671"/>
      <c r="AC32" s="671"/>
      <c r="AD32" s="672">
        <v>529773</v>
      </c>
      <c r="AE32" s="672"/>
      <c r="AF32" s="672"/>
      <c r="AG32" s="672"/>
      <c r="AH32" s="672"/>
      <c r="AI32" s="672"/>
      <c r="AJ32" s="672"/>
      <c r="AK32" s="672"/>
      <c r="AL32" s="641">
        <v>0.9</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99.3</v>
      </c>
      <c r="BH32" s="603"/>
      <c r="BI32" s="603"/>
      <c r="BJ32" s="603"/>
      <c r="BK32" s="603"/>
      <c r="BL32" s="603"/>
      <c r="BM32" s="666">
        <v>96.5</v>
      </c>
      <c r="BN32" s="603"/>
      <c r="BO32" s="603"/>
      <c r="BP32" s="603"/>
      <c r="BQ32" s="660"/>
      <c r="BR32" s="681">
        <v>99.1</v>
      </c>
      <c r="BS32" s="603"/>
      <c r="BT32" s="603"/>
      <c r="BU32" s="603"/>
      <c r="BV32" s="603"/>
      <c r="BW32" s="603"/>
      <c r="BX32" s="666">
        <v>96</v>
      </c>
      <c r="BY32" s="603"/>
      <c r="BZ32" s="603"/>
      <c r="CA32" s="603"/>
      <c r="CB32" s="660"/>
      <c r="CD32" s="692"/>
      <c r="CE32" s="693"/>
      <c r="CF32" s="655" t="s">
        <v>298</v>
      </c>
      <c r="CG32" s="652"/>
      <c r="CH32" s="652"/>
      <c r="CI32" s="652"/>
      <c r="CJ32" s="652"/>
      <c r="CK32" s="652"/>
      <c r="CL32" s="652"/>
      <c r="CM32" s="652"/>
      <c r="CN32" s="652"/>
      <c r="CO32" s="652"/>
      <c r="CP32" s="652"/>
      <c r="CQ32" s="653"/>
      <c r="CR32" s="618">
        <v>2400</v>
      </c>
      <c r="CS32" s="619"/>
      <c r="CT32" s="619"/>
      <c r="CU32" s="619"/>
      <c r="CV32" s="619"/>
      <c r="CW32" s="619"/>
      <c r="CX32" s="619"/>
      <c r="CY32" s="620"/>
      <c r="CZ32" s="621">
        <v>0</v>
      </c>
      <c r="DA32" s="639"/>
      <c r="DB32" s="639"/>
      <c r="DC32" s="640"/>
      <c r="DD32" s="624">
        <v>2400</v>
      </c>
      <c r="DE32" s="619"/>
      <c r="DF32" s="619"/>
      <c r="DG32" s="619"/>
      <c r="DH32" s="619"/>
      <c r="DI32" s="619"/>
      <c r="DJ32" s="619"/>
      <c r="DK32" s="620"/>
      <c r="DL32" s="624">
        <v>2400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7810700</v>
      </c>
      <c r="S33" s="619"/>
      <c r="T33" s="619"/>
      <c r="U33" s="619"/>
      <c r="V33" s="619"/>
      <c r="W33" s="619"/>
      <c r="X33" s="619"/>
      <c r="Y33" s="620"/>
      <c r="Z33" s="671">
        <v>7.9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36159234</v>
      </c>
      <c r="CS33" s="637"/>
      <c r="CT33" s="637"/>
      <c r="CU33" s="637"/>
      <c r="CV33" s="637"/>
      <c r="CW33" s="637"/>
      <c r="CX33" s="637"/>
      <c r="CY33" s="638"/>
      <c r="CZ33" s="621">
        <v>38.1</v>
      </c>
      <c r="DA33" s="639"/>
      <c r="DB33" s="639"/>
      <c r="DC33" s="640"/>
      <c r="DD33" s="624">
        <v>29732093</v>
      </c>
      <c r="DE33" s="637"/>
      <c r="DF33" s="637"/>
      <c r="DG33" s="637"/>
      <c r="DH33" s="637"/>
      <c r="DI33" s="637"/>
      <c r="DJ33" s="637"/>
      <c r="DK33" s="638"/>
      <c r="DL33" s="624">
        <v>24189255</v>
      </c>
      <c r="DM33" s="637"/>
      <c r="DN33" s="637"/>
      <c r="DO33" s="637"/>
      <c r="DP33" s="637"/>
      <c r="DQ33" s="637"/>
      <c r="DR33" s="637"/>
      <c r="DS33" s="637"/>
      <c r="DT33" s="637"/>
      <c r="DU33" s="637"/>
      <c r="DV33" s="638"/>
      <c r="DW33" s="641">
        <v>41.4</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13763355</v>
      </c>
      <c r="CS34" s="619"/>
      <c r="CT34" s="619"/>
      <c r="CU34" s="619"/>
      <c r="CV34" s="619"/>
      <c r="CW34" s="619"/>
      <c r="CX34" s="619"/>
      <c r="CY34" s="620"/>
      <c r="CZ34" s="621">
        <v>14.5</v>
      </c>
      <c r="DA34" s="639"/>
      <c r="DB34" s="639"/>
      <c r="DC34" s="640"/>
      <c r="DD34" s="624">
        <v>10577060</v>
      </c>
      <c r="DE34" s="619"/>
      <c r="DF34" s="619"/>
      <c r="DG34" s="619"/>
      <c r="DH34" s="619"/>
      <c r="DI34" s="619"/>
      <c r="DJ34" s="619"/>
      <c r="DK34" s="620"/>
      <c r="DL34" s="624">
        <v>10082598</v>
      </c>
      <c r="DM34" s="619"/>
      <c r="DN34" s="619"/>
      <c r="DO34" s="619"/>
      <c r="DP34" s="619"/>
      <c r="DQ34" s="619"/>
      <c r="DR34" s="619"/>
      <c r="DS34" s="619"/>
      <c r="DT34" s="619"/>
      <c r="DU34" s="619"/>
      <c r="DV34" s="620"/>
      <c r="DW34" s="641">
        <v>17.2</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2000000</v>
      </c>
      <c r="S35" s="619"/>
      <c r="T35" s="619"/>
      <c r="U35" s="619"/>
      <c r="V35" s="619"/>
      <c r="W35" s="619"/>
      <c r="X35" s="619"/>
      <c r="Y35" s="620"/>
      <c r="Z35" s="671">
        <v>2</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12751423</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718427</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2192390</v>
      </c>
      <c r="CS35" s="637"/>
      <c r="CT35" s="637"/>
      <c r="CU35" s="637"/>
      <c r="CV35" s="637"/>
      <c r="CW35" s="637"/>
      <c r="CX35" s="637"/>
      <c r="CY35" s="638"/>
      <c r="CZ35" s="621">
        <v>2.2999999999999998</v>
      </c>
      <c r="DA35" s="639"/>
      <c r="DB35" s="639"/>
      <c r="DC35" s="640"/>
      <c r="DD35" s="624">
        <v>2160490</v>
      </c>
      <c r="DE35" s="637"/>
      <c r="DF35" s="637"/>
      <c r="DG35" s="637"/>
      <c r="DH35" s="637"/>
      <c r="DI35" s="637"/>
      <c r="DJ35" s="637"/>
      <c r="DK35" s="638"/>
      <c r="DL35" s="624">
        <v>2160305</v>
      </c>
      <c r="DM35" s="637"/>
      <c r="DN35" s="637"/>
      <c r="DO35" s="637"/>
      <c r="DP35" s="637"/>
      <c r="DQ35" s="637"/>
      <c r="DR35" s="637"/>
      <c r="DS35" s="637"/>
      <c r="DT35" s="637"/>
      <c r="DU35" s="637"/>
      <c r="DV35" s="638"/>
      <c r="DW35" s="641">
        <v>3.7</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98551416</v>
      </c>
      <c r="S36" s="659"/>
      <c r="T36" s="659"/>
      <c r="U36" s="659"/>
      <c r="V36" s="659"/>
      <c r="W36" s="659"/>
      <c r="X36" s="659"/>
      <c r="Y36" s="662"/>
      <c r="Z36" s="663">
        <v>100</v>
      </c>
      <c r="AA36" s="663"/>
      <c r="AB36" s="663"/>
      <c r="AC36" s="663"/>
      <c r="AD36" s="664">
        <v>56484135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3309527</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-187414</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5574187</v>
      </c>
      <c r="CS36" s="619"/>
      <c r="CT36" s="619"/>
      <c r="CU36" s="619"/>
      <c r="CV36" s="619"/>
      <c r="CW36" s="619"/>
      <c r="CX36" s="619"/>
      <c r="CY36" s="620"/>
      <c r="CZ36" s="621">
        <v>5.9</v>
      </c>
      <c r="DA36" s="639"/>
      <c r="DB36" s="639"/>
      <c r="DC36" s="640"/>
      <c r="DD36" s="624">
        <v>5246586</v>
      </c>
      <c r="DE36" s="619"/>
      <c r="DF36" s="619"/>
      <c r="DG36" s="619"/>
      <c r="DH36" s="619"/>
      <c r="DI36" s="619"/>
      <c r="DJ36" s="619"/>
      <c r="DK36" s="620"/>
      <c r="DL36" s="624">
        <v>4037275</v>
      </c>
      <c r="DM36" s="619"/>
      <c r="DN36" s="619"/>
      <c r="DO36" s="619"/>
      <c r="DP36" s="619"/>
      <c r="DQ36" s="619"/>
      <c r="DR36" s="619"/>
      <c r="DS36" s="619"/>
      <c r="DT36" s="619"/>
      <c r="DU36" s="619"/>
      <c r="DV36" s="620"/>
      <c r="DW36" s="641">
        <v>6.9</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974788</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44345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216793</v>
      </c>
      <c r="CS37" s="637"/>
      <c r="CT37" s="637"/>
      <c r="CU37" s="637"/>
      <c r="CV37" s="637"/>
      <c r="CW37" s="637"/>
      <c r="CX37" s="637"/>
      <c r="CY37" s="638"/>
      <c r="CZ37" s="621">
        <v>0.2</v>
      </c>
      <c r="DA37" s="639"/>
      <c r="DB37" s="639"/>
      <c r="DC37" s="640"/>
      <c r="DD37" s="624">
        <v>216793</v>
      </c>
      <c r="DE37" s="637"/>
      <c r="DF37" s="637"/>
      <c r="DG37" s="637"/>
      <c r="DH37" s="637"/>
      <c r="DI37" s="637"/>
      <c r="DJ37" s="637"/>
      <c r="DK37" s="638"/>
      <c r="DL37" s="624">
        <v>216793</v>
      </c>
      <c r="DM37" s="637"/>
      <c r="DN37" s="637"/>
      <c r="DO37" s="637"/>
      <c r="DP37" s="637"/>
      <c r="DQ37" s="637"/>
      <c r="DR37" s="637"/>
      <c r="DS37" s="637"/>
      <c r="DT37" s="637"/>
      <c r="DU37" s="637"/>
      <c r="DV37" s="638"/>
      <c r="DW37" s="641">
        <v>0.4</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81468</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74217</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11762823</v>
      </c>
      <c r="CS38" s="619"/>
      <c r="CT38" s="619"/>
      <c r="CU38" s="619"/>
      <c r="CV38" s="619"/>
      <c r="CW38" s="619"/>
      <c r="CX38" s="619"/>
      <c r="CY38" s="620"/>
      <c r="CZ38" s="621">
        <v>12.4</v>
      </c>
      <c r="DA38" s="639"/>
      <c r="DB38" s="639"/>
      <c r="DC38" s="640"/>
      <c r="DD38" s="624">
        <v>10252354</v>
      </c>
      <c r="DE38" s="619"/>
      <c r="DF38" s="619"/>
      <c r="DG38" s="619"/>
      <c r="DH38" s="619"/>
      <c r="DI38" s="619"/>
      <c r="DJ38" s="619"/>
      <c r="DK38" s="620"/>
      <c r="DL38" s="624">
        <v>7909077</v>
      </c>
      <c r="DM38" s="619"/>
      <c r="DN38" s="619"/>
      <c r="DO38" s="619"/>
      <c r="DP38" s="619"/>
      <c r="DQ38" s="619"/>
      <c r="DR38" s="619"/>
      <c r="DS38" s="619"/>
      <c r="DT38" s="619"/>
      <c r="DU38" s="619"/>
      <c r="DV38" s="620"/>
      <c r="DW38" s="641">
        <v>13.5</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61661</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103</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1813746</v>
      </c>
      <c r="CS39" s="637"/>
      <c r="CT39" s="637"/>
      <c r="CU39" s="637"/>
      <c r="CV39" s="637"/>
      <c r="CW39" s="637"/>
      <c r="CX39" s="637"/>
      <c r="CY39" s="638"/>
      <c r="CZ39" s="621">
        <v>1.9</v>
      </c>
      <c r="DA39" s="639"/>
      <c r="DB39" s="639"/>
      <c r="DC39" s="640"/>
      <c r="DD39" s="624">
        <v>1308313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2956106</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72</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1052733</v>
      </c>
      <c r="CS40" s="619"/>
      <c r="CT40" s="619"/>
      <c r="CU40" s="619"/>
      <c r="CV40" s="619"/>
      <c r="CW40" s="619"/>
      <c r="CX40" s="619"/>
      <c r="CY40" s="620"/>
      <c r="CZ40" s="621">
        <v>1.1000000000000001</v>
      </c>
      <c r="DA40" s="639"/>
      <c r="DB40" s="639"/>
      <c r="DC40" s="640"/>
      <c r="DD40" s="624">
        <v>187290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5367873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271</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12450263</v>
      </c>
      <c r="CS42" s="619"/>
      <c r="CT42" s="619"/>
      <c r="CU42" s="619"/>
      <c r="CV42" s="619"/>
      <c r="CW42" s="619"/>
      <c r="CX42" s="619"/>
      <c r="CY42" s="620"/>
      <c r="CZ42" s="621">
        <v>13.1</v>
      </c>
      <c r="DA42" s="622"/>
      <c r="DB42" s="622"/>
      <c r="DC42" s="623"/>
      <c r="DD42" s="624">
        <v>4225857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552614</v>
      </c>
      <c r="CS43" s="637"/>
      <c r="CT43" s="637"/>
      <c r="CU43" s="637"/>
      <c r="CV43" s="637"/>
      <c r="CW43" s="637"/>
      <c r="CX43" s="637"/>
      <c r="CY43" s="638"/>
      <c r="CZ43" s="621">
        <v>0.6</v>
      </c>
      <c r="DA43" s="639"/>
      <c r="DB43" s="639"/>
      <c r="DC43" s="640"/>
      <c r="DD43" s="624">
        <v>552614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12450263</v>
      </c>
      <c r="CS44" s="619"/>
      <c r="CT44" s="619"/>
      <c r="CU44" s="619"/>
      <c r="CV44" s="619"/>
      <c r="CW44" s="619"/>
      <c r="CX44" s="619"/>
      <c r="CY44" s="620"/>
      <c r="CZ44" s="621">
        <v>13.1</v>
      </c>
      <c r="DA44" s="622"/>
      <c r="DB44" s="622"/>
      <c r="DC44" s="623"/>
      <c r="DD44" s="624">
        <v>4225857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4353259</v>
      </c>
      <c r="CS45" s="637"/>
      <c r="CT45" s="637"/>
      <c r="CU45" s="637"/>
      <c r="CV45" s="637"/>
      <c r="CW45" s="637"/>
      <c r="CX45" s="637"/>
      <c r="CY45" s="638"/>
      <c r="CZ45" s="621">
        <v>4.5999999999999996</v>
      </c>
      <c r="DA45" s="639"/>
      <c r="DB45" s="639"/>
      <c r="DC45" s="640"/>
      <c r="DD45" s="624">
        <v>358582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8024722</v>
      </c>
      <c r="CS46" s="619"/>
      <c r="CT46" s="619"/>
      <c r="CU46" s="619"/>
      <c r="CV46" s="619"/>
      <c r="CW46" s="619"/>
      <c r="CX46" s="619"/>
      <c r="CY46" s="620"/>
      <c r="CZ46" s="621">
        <v>8.4</v>
      </c>
      <c r="DA46" s="622"/>
      <c r="DB46" s="622"/>
      <c r="DC46" s="623"/>
      <c r="DD46" s="624">
        <v>3853793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94992106</v>
      </c>
      <c r="CS49" s="603"/>
      <c r="CT49" s="603"/>
      <c r="CU49" s="603"/>
      <c r="CV49" s="603"/>
      <c r="CW49" s="603"/>
      <c r="CX49" s="603"/>
      <c r="CY49" s="604"/>
      <c r="CZ49" s="605">
        <v>100</v>
      </c>
      <c r="DA49" s="606"/>
      <c r="DB49" s="606"/>
      <c r="DC49" s="607"/>
      <c r="DD49" s="608">
        <v>63847392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98492</v>
      </c>
      <c r="R7" s="1131"/>
      <c r="S7" s="1131"/>
      <c r="T7" s="1131"/>
      <c r="U7" s="1131"/>
      <c r="V7" s="1131">
        <v>94933</v>
      </c>
      <c r="W7" s="1131"/>
      <c r="X7" s="1131"/>
      <c r="Y7" s="1131"/>
      <c r="Z7" s="1131"/>
      <c r="AA7" s="1131">
        <v>3559</v>
      </c>
      <c r="AB7" s="1131"/>
      <c r="AC7" s="1131"/>
      <c r="AD7" s="1131"/>
      <c r="AE7" s="1132"/>
      <c r="AF7" s="1133">
        <v>3035</v>
      </c>
      <c r="AG7" s="1134"/>
      <c r="AH7" s="1134"/>
      <c r="AI7" s="1134"/>
      <c r="AJ7" s="1135"/>
      <c r="AK7" s="1117">
        <v>631</v>
      </c>
      <c r="AL7" s="1118"/>
      <c r="AM7" s="1118"/>
      <c r="AN7" s="1118"/>
      <c r="AO7" s="1118"/>
      <c r="AP7" s="1118">
        <v>78500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544</v>
      </c>
      <c r="BT7" s="1122"/>
      <c r="BU7" s="1122"/>
      <c r="BV7" s="1122"/>
      <c r="BW7" s="1122"/>
      <c r="BX7" s="1122"/>
      <c r="BY7" s="1122"/>
      <c r="BZ7" s="1122"/>
      <c r="CA7" s="1122"/>
      <c r="CB7" s="1122"/>
      <c r="CC7" s="1122"/>
      <c r="CD7" s="1122"/>
      <c r="CE7" s="1122"/>
      <c r="CF7" s="1122"/>
      <c r="CG7" s="1123"/>
      <c r="CH7" s="1114" t="s">
        <v>481</v>
      </c>
      <c r="CI7" s="1115"/>
      <c r="CJ7" s="1115"/>
      <c r="CK7" s="1115"/>
      <c r="CL7" s="1116"/>
      <c r="CM7" s="1114">
        <v>182</v>
      </c>
      <c r="CN7" s="1115"/>
      <c r="CO7" s="1115"/>
      <c r="CP7" s="1115"/>
      <c r="CQ7" s="1116"/>
      <c r="CR7" s="1114">
        <v>100</v>
      </c>
      <c r="CS7" s="1115"/>
      <c r="CT7" s="1115"/>
      <c r="CU7" s="1115"/>
      <c r="CV7" s="1116"/>
      <c r="CW7" s="1114">
        <v>183</v>
      </c>
      <c r="CX7" s="1115"/>
      <c r="CY7" s="1115"/>
      <c r="CZ7" s="1115"/>
      <c r="DA7" s="1116"/>
      <c r="DB7" s="1114" t="s">
        <v>550</v>
      </c>
      <c r="DC7" s="1115"/>
      <c r="DD7" s="1115"/>
      <c r="DE7" s="1115"/>
      <c r="DF7" s="1116"/>
      <c r="DG7" s="1114" t="s">
        <v>550</v>
      </c>
      <c r="DH7" s="1115"/>
      <c r="DI7" s="1115"/>
      <c r="DJ7" s="1115"/>
      <c r="DK7" s="1116"/>
      <c r="DL7" s="1114" t="s">
        <v>551</v>
      </c>
      <c r="DM7" s="1115"/>
      <c r="DN7" s="1115"/>
      <c r="DO7" s="1115"/>
      <c r="DP7" s="1116"/>
      <c r="DQ7" s="1114" t="s">
        <v>550</v>
      </c>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269</v>
      </c>
      <c r="R8" s="1070"/>
      <c r="S8" s="1070"/>
      <c r="T8" s="1070"/>
      <c r="U8" s="1070"/>
      <c r="V8" s="1070">
        <v>269</v>
      </c>
      <c r="W8" s="1070"/>
      <c r="X8" s="1070"/>
      <c r="Y8" s="1070"/>
      <c r="Z8" s="1070"/>
      <c r="AA8" s="1070" t="s">
        <v>481</v>
      </c>
      <c r="AB8" s="1070"/>
      <c r="AC8" s="1070"/>
      <c r="AD8" s="1070"/>
      <c r="AE8" s="1071"/>
      <c r="AF8" s="1045" t="s">
        <v>481</v>
      </c>
      <c r="AG8" s="1046"/>
      <c r="AH8" s="1046"/>
      <c r="AI8" s="1046"/>
      <c r="AJ8" s="1047"/>
      <c r="AK8" s="1112">
        <v>269</v>
      </c>
      <c r="AL8" s="1113"/>
      <c r="AM8" s="1113"/>
      <c r="AN8" s="1113"/>
      <c r="AO8" s="1113"/>
      <c r="AP8" s="1113">
        <v>983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545</v>
      </c>
      <c r="BT8" s="1041"/>
      <c r="BU8" s="1041"/>
      <c r="BV8" s="1041"/>
      <c r="BW8" s="1041"/>
      <c r="BX8" s="1041"/>
      <c r="BY8" s="1041"/>
      <c r="BZ8" s="1041"/>
      <c r="CA8" s="1041"/>
      <c r="CB8" s="1041"/>
      <c r="CC8" s="1041"/>
      <c r="CD8" s="1041"/>
      <c r="CE8" s="1041"/>
      <c r="CF8" s="1041"/>
      <c r="CG8" s="1042"/>
      <c r="CH8" s="1015" t="s">
        <v>481</v>
      </c>
      <c r="CI8" s="1016"/>
      <c r="CJ8" s="1016"/>
      <c r="CK8" s="1016"/>
      <c r="CL8" s="1017"/>
      <c r="CM8" s="1015">
        <v>61</v>
      </c>
      <c r="CN8" s="1016"/>
      <c r="CO8" s="1016"/>
      <c r="CP8" s="1016"/>
      <c r="CQ8" s="1017"/>
      <c r="CR8" s="1015">
        <v>10</v>
      </c>
      <c r="CS8" s="1016"/>
      <c r="CT8" s="1016"/>
      <c r="CU8" s="1016"/>
      <c r="CV8" s="1017"/>
      <c r="CW8" s="1015" t="s">
        <v>481</v>
      </c>
      <c r="CX8" s="1016"/>
      <c r="CY8" s="1016"/>
      <c r="CZ8" s="1016"/>
      <c r="DA8" s="1017"/>
      <c r="DB8" s="1015" t="s">
        <v>550</v>
      </c>
      <c r="DC8" s="1016"/>
      <c r="DD8" s="1016"/>
      <c r="DE8" s="1016"/>
      <c r="DF8" s="1017"/>
      <c r="DG8" s="1015">
        <v>12039</v>
      </c>
      <c r="DH8" s="1016"/>
      <c r="DI8" s="1016"/>
      <c r="DJ8" s="1016"/>
      <c r="DK8" s="1017"/>
      <c r="DL8" s="1015" t="s">
        <v>550</v>
      </c>
      <c r="DM8" s="1016"/>
      <c r="DN8" s="1016"/>
      <c r="DO8" s="1016"/>
      <c r="DP8" s="1017"/>
      <c r="DQ8" s="1015">
        <v>12028</v>
      </c>
      <c r="DR8" s="1016"/>
      <c r="DS8" s="1016"/>
      <c r="DT8" s="1016"/>
      <c r="DU8" s="1017"/>
      <c r="DV8" s="1018"/>
      <c r="DW8" s="1019"/>
      <c r="DX8" s="1019"/>
      <c r="DY8" s="1019"/>
      <c r="DZ8" s="1020"/>
      <c r="EA8" s="205"/>
    </row>
    <row r="9" spans="1:131" s="206" customFormat="1" ht="26.25" customHeight="1" x14ac:dyDescent="0.15">
      <c r="A9" s="212">
        <v>3</v>
      </c>
      <c r="B9" s="1063" t="s">
        <v>364</v>
      </c>
      <c r="C9" s="1064"/>
      <c r="D9" s="1064"/>
      <c r="E9" s="1064"/>
      <c r="F9" s="1064"/>
      <c r="G9" s="1064"/>
      <c r="H9" s="1064"/>
      <c r="I9" s="1064"/>
      <c r="J9" s="1064"/>
      <c r="K9" s="1064"/>
      <c r="L9" s="1064"/>
      <c r="M9" s="1064"/>
      <c r="N9" s="1064"/>
      <c r="O9" s="1064"/>
      <c r="P9" s="1065"/>
      <c r="Q9" s="1069">
        <v>24</v>
      </c>
      <c r="R9" s="1070"/>
      <c r="S9" s="1070"/>
      <c r="T9" s="1070"/>
      <c r="U9" s="1070"/>
      <c r="V9" s="1070">
        <v>24</v>
      </c>
      <c r="W9" s="1070"/>
      <c r="X9" s="1070"/>
      <c r="Y9" s="1070"/>
      <c r="Z9" s="1070"/>
      <c r="AA9" s="1070" t="s">
        <v>481</v>
      </c>
      <c r="AB9" s="1070"/>
      <c r="AC9" s="1070"/>
      <c r="AD9" s="1070"/>
      <c r="AE9" s="1071"/>
      <c r="AF9" s="1045" t="s">
        <v>481</v>
      </c>
      <c r="AG9" s="1046"/>
      <c r="AH9" s="1046"/>
      <c r="AI9" s="1046"/>
      <c r="AJ9" s="1047"/>
      <c r="AK9" s="1112">
        <v>17</v>
      </c>
      <c r="AL9" s="1113"/>
      <c r="AM9" s="1113"/>
      <c r="AN9" s="1113"/>
      <c r="AO9" s="1113"/>
      <c r="AP9" s="1113" t="s">
        <v>481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546</v>
      </c>
      <c r="BT9" s="1041"/>
      <c r="BU9" s="1041"/>
      <c r="BV9" s="1041"/>
      <c r="BW9" s="1041"/>
      <c r="BX9" s="1041"/>
      <c r="BY9" s="1041"/>
      <c r="BZ9" s="1041"/>
      <c r="CA9" s="1041"/>
      <c r="CB9" s="1041"/>
      <c r="CC9" s="1041"/>
      <c r="CD9" s="1041"/>
      <c r="CE9" s="1041"/>
      <c r="CF9" s="1041"/>
      <c r="CG9" s="1042"/>
      <c r="CH9" s="1015" t="s">
        <v>481</v>
      </c>
      <c r="CI9" s="1016"/>
      <c r="CJ9" s="1016"/>
      <c r="CK9" s="1016"/>
      <c r="CL9" s="1017"/>
      <c r="CM9" s="1015">
        <v>28</v>
      </c>
      <c r="CN9" s="1016"/>
      <c r="CO9" s="1016"/>
      <c r="CP9" s="1016"/>
      <c r="CQ9" s="1017"/>
      <c r="CR9" s="1015">
        <v>10</v>
      </c>
      <c r="CS9" s="1016"/>
      <c r="CT9" s="1016"/>
      <c r="CU9" s="1016"/>
      <c r="CV9" s="1017"/>
      <c r="CW9" s="1015">
        <v>91</v>
      </c>
      <c r="CX9" s="1016"/>
      <c r="CY9" s="1016"/>
      <c r="CZ9" s="1016"/>
      <c r="DA9" s="1017"/>
      <c r="DB9" s="1015" t="s">
        <v>550</v>
      </c>
      <c r="DC9" s="1016"/>
      <c r="DD9" s="1016"/>
      <c r="DE9" s="1016"/>
      <c r="DF9" s="1017"/>
      <c r="DG9" s="1015" t="s">
        <v>550</v>
      </c>
      <c r="DH9" s="1016"/>
      <c r="DI9" s="1016"/>
      <c r="DJ9" s="1016"/>
      <c r="DK9" s="1017"/>
      <c r="DL9" s="1015" t="s">
        <v>550</v>
      </c>
      <c r="DM9" s="1016"/>
      <c r="DN9" s="1016"/>
      <c r="DO9" s="1016"/>
      <c r="DP9" s="1017"/>
      <c r="DQ9" s="1015" t="s">
        <v>550</v>
      </c>
      <c r="DR9" s="1016"/>
      <c r="DS9" s="1016"/>
      <c r="DT9" s="1016"/>
      <c r="DU9" s="1017"/>
      <c r="DV9" s="1018"/>
      <c r="DW9" s="1019"/>
      <c r="DX9" s="1019"/>
      <c r="DY9" s="1019"/>
      <c r="DZ9" s="1020"/>
      <c r="EA9" s="205"/>
    </row>
    <row r="10" spans="1:131" s="206" customFormat="1" ht="26.25" customHeight="1" x14ac:dyDescent="0.15">
      <c r="A10" s="212">
        <v>4</v>
      </c>
      <c r="B10" s="1063" t="s">
        <v>365</v>
      </c>
      <c r="C10" s="1064"/>
      <c r="D10" s="1064"/>
      <c r="E10" s="1064"/>
      <c r="F10" s="1064"/>
      <c r="G10" s="1064"/>
      <c r="H10" s="1064"/>
      <c r="I10" s="1064"/>
      <c r="J10" s="1064"/>
      <c r="K10" s="1064"/>
      <c r="L10" s="1064"/>
      <c r="M10" s="1064"/>
      <c r="N10" s="1064"/>
      <c r="O10" s="1064"/>
      <c r="P10" s="1065"/>
      <c r="Q10" s="1069">
        <v>128</v>
      </c>
      <c r="R10" s="1070"/>
      <c r="S10" s="1070"/>
      <c r="T10" s="1070"/>
      <c r="U10" s="1070"/>
      <c r="V10" s="1070">
        <v>128</v>
      </c>
      <c r="W10" s="1070"/>
      <c r="X10" s="1070"/>
      <c r="Y10" s="1070"/>
      <c r="Z10" s="1070"/>
      <c r="AA10" s="1070" t="s">
        <v>481</v>
      </c>
      <c r="AB10" s="1070"/>
      <c r="AC10" s="1070"/>
      <c r="AD10" s="1070"/>
      <c r="AE10" s="1071"/>
      <c r="AF10" s="1045" t="s">
        <v>481</v>
      </c>
      <c r="AG10" s="1046"/>
      <c r="AH10" s="1046"/>
      <c r="AI10" s="1046"/>
      <c r="AJ10" s="1047"/>
      <c r="AK10" s="1112">
        <v>24</v>
      </c>
      <c r="AL10" s="1113"/>
      <c r="AM10" s="1113"/>
      <c r="AN10" s="1113"/>
      <c r="AO10" s="1113"/>
      <c r="AP10" s="1113" t="s">
        <v>481</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547</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5</v>
      </c>
      <c r="CN10" s="1016"/>
      <c r="CO10" s="1016"/>
      <c r="CP10" s="1016"/>
      <c r="CQ10" s="1017"/>
      <c r="CR10" s="1015">
        <v>3</v>
      </c>
      <c r="CS10" s="1016"/>
      <c r="CT10" s="1016"/>
      <c r="CU10" s="1016"/>
      <c r="CV10" s="1017"/>
      <c r="CW10" s="1015">
        <v>509</v>
      </c>
      <c r="CX10" s="1016"/>
      <c r="CY10" s="1016"/>
      <c r="CZ10" s="1016"/>
      <c r="DA10" s="1017"/>
      <c r="DB10" s="1015" t="s">
        <v>550</v>
      </c>
      <c r="DC10" s="1016"/>
      <c r="DD10" s="1016"/>
      <c r="DE10" s="1016"/>
      <c r="DF10" s="1017"/>
      <c r="DG10" s="1015" t="s">
        <v>550</v>
      </c>
      <c r="DH10" s="1016"/>
      <c r="DI10" s="1016"/>
      <c r="DJ10" s="1016"/>
      <c r="DK10" s="1017"/>
      <c r="DL10" s="1015" t="s">
        <v>550</v>
      </c>
      <c r="DM10" s="1016"/>
      <c r="DN10" s="1016"/>
      <c r="DO10" s="1016"/>
      <c r="DP10" s="1017"/>
      <c r="DQ10" s="1015" t="s">
        <v>550</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548</v>
      </c>
      <c r="BT11" s="1041"/>
      <c r="BU11" s="1041"/>
      <c r="BV11" s="1041"/>
      <c r="BW11" s="1041"/>
      <c r="BX11" s="1041"/>
      <c r="BY11" s="1041"/>
      <c r="BZ11" s="1041"/>
      <c r="CA11" s="1041"/>
      <c r="CB11" s="1041"/>
      <c r="CC11" s="1041"/>
      <c r="CD11" s="1041"/>
      <c r="CE11" s="1041"/>
      <c r="CF11" s="1041"/>
      <c r="CG11" s="1042"/>
      <c r="CH11" s="1015" t="s">
        <v>481</v>
      </c>
      <c r="CI11" s="1016"/>
      <c r="CJ11" s="1016"/>
      <c r="CK11" s="1016"/>
      <c r="CL11" s="1017"/>
      <c r="CM11" s="1015">
        <v>10</v>
      </c>
      <c r="CN11" s="1016"/>
      <c r="CO11" s="1016"/>
      <c r="CP11" s="1016"/>
      <c r="CQ11" s="1017"/>
      <c r="CR11" s="1015">
        <v>10</v>
      </c>
      <c r="CS11" s="1016"/>
      <c r="CT11" s="1016"/>
      <c r="CU11" s="1016"/>
      <c r="CV11" s="1017"/>
      <c r="CW11" s="1015">
        <v>700</v>
      </c>
      <c r="CX11" s="1016"/>
      <c r="CY11" s="1016"/>
      <c r="CZ11" s="1016"/>
      <c r="DA11" s="1017"/>
      <c r="DB11" s="1015" t="s">
        <v>550</v>
      </c>
      <c r="DC11" s="1016"/>
      <c r="DD11" s="1016"/>
      <c r="DE11" s="1016"/>
      <c r="DF11" s="1017"/>
      <c r="DG11" s="1015" t="s">
        <v>550</v>
      </c>
      <c r="DH11" s="1016"/>
      <c r="DI11" s="1016"/>
      <c r="DJ11" s="1016"/>
      <c r="DK11" s="1017"/>
      <c r="DL11" s="1015" t="s">
        <v>550</v>
      </c>
      <c r="DM11" s="1016"/>
      <c r="DN11" s="1016"/>
      <c r="DO11" s="1016"/>
      <c r="DP11" s="1017"/>
      <c r="DQ11" s="1015" t="s">
        <v>550</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549</v>
      </c>
      <c r="BT12" s="1041"/>
      <c r="BU12" s="1041"/>
      <c r="BV12" s="1041"/>
      <c r="BW12" s="1041"/>
      <c r="BX12" s="1041"/>
      <c r="BY12" s="1041"/>
      <c r="BZ12" s="1041"/>
      <c r="CA12" s="1041"/>
      <c r="CB12" s="1041"/>
      <c r="CC12" s="1041"/>
      <c r="CD12" s="1041"/>
      <c r="CE12" s="1041"/>
      <c r="CF12" s="1041"/>
      <c r="CG12" s="1042"/>
      <c r="CH12" s="1015">
        <v>53</v>
      </c>
      <c r="CI12" s="1016"/>
      <c r="CJ12" s="1016"/>
      <c r="CK12" s="1016"/>
      <c r="CL12" s="1017"/>
      <c r="CM12" s="1015">
        <v>355</v>
      </c>
      <c r="CN12" s="1016"/>
      <c r="CO12" s="1016"/>
      <c r="CP12" s="1016"/>
      <c r="CQ12" s="1017"/>
      <c r="CR12" s="1015">
        <v>206</v>
      </c>
      <c r="CS12" s="1016"/>
      <c r="CT12" s="1016"/>
      <c r="CU12" s="1016"/>
      <c r="CV12" s="1017"/>
      <c r="CW12" s="1015" t="s">
        <v>481</v>
      </c>
      <c r="CX12" s="1016"/>
      <c r="CY12" s="1016"/>
      <c r="CZ12" s="1016"/>
      <c r="DA12" s="1017"/>
      <c r="DB12" s="1015">
        <v>1120</v>
      </c>
      <c r="DC12" s="1016"/>
      <c r="DD12" s="1016"/>
      <c r="DE12" s="1016"/>
      <c r="DF12" s="1017"/>
      <c r="DG12" s="1015" t="s">
        <v>550</v>
      </c>
      <c r="DH12" s="1016"/>
      <c r="DI12" s="1016"/>
      <c r="DJ12" s="1016"/>
      <c r="DK12" s="1017"/>
      <c r="DL12" s="1015" t="s">
        <v>550</v>
      </c>
      <c r="DM12" s="1016"/>
      <c r="DN12" s="1016"/>
      <c r="DO12" s="1016"/>
      <c r="DP12" s="1017"/>
      <c r="DQ12" s="1015" t="s">
        <v>550</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367</v>
      </c>
      <c r="B23" s="970" t="s">
        <v>368</v>
      </c>
      <c r="C23" s="971"/>
      <c r="D23" s="971"/>
      <c r="E23" s="971"/>
      <c r="F23" s="971"/>
      <c r="G23" s="971"/>
      <c r="H23" s="971"/>
      <c r="I23" s="971"/>
      <c r="J23" s="971"/>
      <c r="K23" s="971"/>
      <c r="L23" s="971"/>
      <c r="M23" s="971"/>
      <c r="N23" s="971"/>
      <c r="O23" s="971"/>
      <c r="P23" s="972"/>
      <c r="Q23" s="1094">
        <v>98619</v>
      </c>
      <c r="R23" s="1095"/>
      <c r="S23" s="1095"/>
      <c r="T23" s="1095"/>
      <c r="U23" s="1095"/>
      <c r="V23" s="1095">
        <v>95059</v>
      </c>
      <c r="W23" s="1095"/>
      <c r="X23" s="1095"/>
      <c r="Y23" s="1095"/>
      <c r="Z23" s="1095"/>
      <c r="AA23" s="1095">
        <v>3559</v>
      </c>
      <c r="AB23" s="1095"/>
      <c r="AC23" s="1095"/>
      <c r="AD23" s="1095"/>
      <c r="AE23" s="1096"/>
      <c r="AF23" s="1097">
        <v>3035</v>
      </c>
      <c r="AG23" s="1095"/>
      <c r="AH23" s="1095"/>
      <c r="AI23" s="1095"/>
      <c r="AJ23" s="1098"/>
      <c r="AK23" s="1099"/>
      <c r="AL23" s="1100"/>
      <c r="AM23" s="1100"/>
      <c r="AN23" s="1100"/>
      <c r="AO23" s="1100"/>
      <c r="AP23" s="1095">
        <v>79483</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379</v>
      </c>
      <c r="C28" s="1077"/>
      <c r="D28" s="1077"/>
      <c r="E28" s="1077"/>
      <c r="F28" s="1077"/>
      <c r="G28" s="1077"/>
      <c r="H28" s="1077"/>
      <c r="I28" s="1077"/>
      <c r="J28" s="1077"/>
      <c r="K28" s="1077"/>
      <c r="L28" s="1077"/>
      <c r="M28" s="1077"/>
      <c r="N28" s="1077"/>
      <c r="O28" s="1077"/>
      <c r="P28" s="1078"/>
      <c r="Q28" s="1079">
        <v>34463</v>
      </c>
      <c r="R28" s="1080"/>
      <c r="S28" s="1080"/>
      <c r="T28" s="1080"/>
      <c r="U28" s="1080"/>
      <c r="V28" s="1080">
        <v>33744</v>
      </c>
      <c r="W28" s="1080"/>
      <c r="X28" s="1080"/>
      <c r="Y28" s="1080"/>
      <c r="Z28" s="1080"/>
      <c r="AA28" s="1080">
        <v>718</v>
      </c>
      <c r="AB28" s="1080"/>
      <c r="AC28" s="1080"/>
      <c r="AD28" s="1080"/>
      <c r="AE28" s="1081"/>
      <c r="AF28" s="1082">
        <v>718</v>
      </c>
      <c r="AG28" s="1080"/>
      <c r="AH28" s="1080"/>
      <c r="AI28" s="1080"/>
      <c r="AJ28" s="1083"/>
      <c r="AK28" s="1084">
        <v>2823</v>
      </c>
      <c r="AL28" s="1072"/>
      <c r="AM28" s="1072"/>
      <c r="AN28" s="1072"/>
      <c r="AO28" s="1072"/>
      <c r="AP28" s="1072" t="s">
        <v>481</v>
      </c>
      <c r="AQ28" s="1072"/>
      <c r="AR28" s="1072"/>
      <c r="AS28" s="1072"/>
      <c r="AT28" s="1072"/>
      <c r="AU28" s="1072" t="s">
        <v>481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3713</v>
      </c>
      <c r="R29" s="1070"/>
      <c r="S29" s="1070"/>
      <c r="T29" s="1070"/>
      <c r="U29" s="1070"/>
      <c r="V29" s="1070">
        <v>3632</v>
      </c>
      <c r="W29" s="1070"/>
      <c r="X29" s="1070"/>
      <c r="Y29" s="1070"/>
      <c r="Z29" s="1070"/>
      <c r="AA29" s="1070">
        <v>81</v>
      </c>
      <c r="AB29" s="1070"/>
      <c r="AC29" s="1070"/>
      <c r="AD29" s="1070"/>
      <c r="AE29" s="1071"/>
      <c r="AF29" s="1045">
        <v>81</v>
      </c>
      <c r="AG29" s="1046"/>
      <c r="AH29" s="1046"/>
      <c r="AI29" s="1046"/>
      <c r="AJ29" s="1047"/>
      <c r="AK29" s="1006">
        <v>538</v>
      </c>
      <c r="AL29" s="997"/>
      <c r="AM29" s="997"/>
      <c r="AN29" s="997"/>
      <c r="AO29" s="997"/>
      <c r="AP29" s="997" t="s">
        <v>481</v>
      </c>
      <c r="AQ29" s="997"/>
      <c r="AR29" s="997"/>
      <c r="AS29" s="997"/>
      <c r="AT29" s="997"/>
      <c r="AU29" s="997" t="s">
        <v>481</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17634</v>
      </c>
      <c r="R30" s="1070"/>
      <c r="S30" s="1070"/>
      <c r="T30" s="1070"/>
      <c r="U30" s="1070"/>
      <c r="V30" s="1070">
        <v>17381</v>
      </c>
      <c r="W30" s="1070"/>
      <c r="X30" s="1070"/>
      <c r="Y30" s="1070"/>
      <c r="Z30" s="1070"/>
      <c r="AA30" s="1070">
        <v>253</v>
      </c>
      <c r="AB30" s="1070"/>
      <c r="AC30" s="1070"/>
      <c r="AD30" s="1070"/>
      <c r="AE30" s="1071"/>
      <c r="AF30" s="1045">
        <v>253</v>
      </c>
      <c r="AG30" s="1046"/>
      <c r="AH30" s="1046"/>
      <c r="AI30" s="1046"/>
      <c r="AJ30" s="1047"/>
      <c r="AK30" s="1006">
        <v>2340</v>
      </c>
      <c r="AL30" s="997"/>
      <c r="AM30" s="997"/>
      <c r="AN30" s="997"/>
      <c r="AO30" s="997"/>
      <c r="AP30" s="997" t="s">
        <v>481</v>
      </c>
      <c r="AQ30" s="997"/>
      <c r="AR30" s="997"/>
      <c r="AS30" s="997"/>
      <c r="AT30" s="997"/>
      <c r="AU30" s="997" t="s">
        <v>481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107</v>
      </c>
      <c r="R31" s="1070"/>
      <c r="S31" s="1070"/>
      <c r="T31" s="1070"/>
      <c r="U31" s="1070"/>
      <c r="V31" s="1070">
        <v>104</v>
      </c>
      <c r="W31" s="1070"/>
      <c r="X31" s="1070"/>
      <c r="Y31" s="1070"/>
      <c r="Z31" s="1070"/>
      <c r="AA31" s="1070">
        <v>3</v>
      </c>
      <c r="AB31" s="1070"/>
      <c r="AC31" s="1070"/>
      <c r="AD31" s="1070"/>
      <c r="AE31" s="1071"/>
      <c r="AF31" s="1045">
        <v>3</v>
      </c>
      <c r="AG31" s="1046"/>
      <c r="AH31" s="1046"/>
      <c r="AI31" s="1046"/>
      <c r="AJ31" s="1047"/>
      <c r="AK31" s="1006" t="s">
        <v>481</v>
      </c>
      <c r="AL31" s="997"/>
      <c r="AM31" s="997"/>
      <c r="AN31" s="997"/>
      <c r="AO31" s="997"/>
      <c r="AP31" s="997" t="s">
        <v>481</v>
      </c>
      <c r="AQ31" s="997"/>
      <c r="AR31" s="997"/>
      <c r="AS31" s="997"/>
      <c r="AT31" s="997"/>
      <c r="AU31" s="997" t="s">
        <v>481</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5708</v>
      </c>
      <c r="R32" s="1070"/>
      <c r="S32" s="1070"/>
      <c r="T32" s="1070"/>
      <c r="U32" s="1070"/>
      <c r="V32" s="1070">
        <v>4943</v>
      </c>
      <c r="W32" s="1070"/>
      <c r="X32" s="1070"/>
      <c r="Y32" s="1070"/>
      <c r="Z32" s="1070"/>
      <c r="AA32" s="1070">
        <v>766</v>
      </c>
      <c r="AB32" s="1070"/>
      <c r="AC32" s="1070"/>
      <c r="AD32" s="1070"/>
      <c r="AE32" s="1071"/>
      <c r="AF32" s="1045">
        <v>4699</v>
      </c>
      <c r="AG32" s="1046"/>
      <c r="AH32" s="1046"/>
      <c r="AI32" s="1046"/>
      <c r="AJ32" s="1047"/>
      <c r="AK32" s="1006">
        <v>14</v>
      </c>
      <c r="AL32" s="997"/>
      <c r="AM32" s="997"/>
      <c r="AN32" s="997"/>
      <c r="AO32" s="997"/>
      <c r="AP32" s="997">
        <v>3610</v>
      </c>
      <c r="AQ32" s="997"/>
      <c r="AR32" s="997"/>
      <c r="AS32" s="997"/>
      <c r="AT32" s="997"/>
      <c r="AU32" s="997">
        <v>1004</v>
      </c>
      <c r="AV32" s="997"/>
      <c r="AW32" s="997"/>
      <c r="AX32" s="997"/>
      <c r="AY32" s="997"/>
      <c r="AZ32" s="1068" t="s">
        <v>481</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385</v>
      </c>
      <c r="C33" s="1064"/>
      <c r="D33" s="1064"/>
      <c r="E33" s="1064"/>
      <c r="F33" s="1064"/>
      <c r="G33" s="1064"/>
      <c r="H33" s="1064"/>
      <c r="I33" s="1064"/>
      <c r="J33" s="1064"/>
      <c r="K33" s="1064"/>
      <c r="L33" s="1064"/>
      <c r="M33" s="1064"/>
      <c r="N33" s="1064"/>
      <c r="O33" s="1064"/>
      <c r="P33" s="1065"/>
      <c r="Q33" s="1069">
        <v>15486</v>
      </c>
      <c r="R33" s="1070"/>
      <c r="S33" s="1070"/>
      <c r="T33" s="1070"/>
      <c r="U33" s="1070"/>
      <c r="V33" s="1070">
        <v>14986</v>
      </c>
      <c r="W33" s="1070"/>
      <c r="X33" s="1070"/>
      <c r="Y33" s="1070"/>
      <c r="Z33" s="1070"/>
      <c r="AA33" s="1070">
        <v>500</v>
      </c>
      <c r="AB33" s="1070"/>
      <c r="AC33" s="1070"/>
      <c r="AD33" s="1070"/>
      <c r="AE33" s="1071"/>
      <c r="AF33" s="1045">
        <v>7497</v>
      </c>
      <c r="AG33" s="1046"/>
      <c r="AH33" s="1046"/>
      <c r="AI33" s="1046"/>
      <c r="AJ33" s="1047"/>
      <c r="AK33" s="1006">
        <v>975</v>
      </c>
      <c r="AL33" s="997"/>
      <c r="AM33" s="997"/>
      <c r="AN33" s="997"/>
      <c r="AO33" s="997"/>
      <c r="AP33" s="997">
        <v>10244</v>
      </c>
      <c r="AQ33" s="997"/>
      <c r="AR33" s="997"/>
      <c r="AS33" s="997"/>
      <c r="AT33" s="997"/>
      <c r="AU33" s="997">
        <v>7853</v>
      </c>
      <c r="AV33" s="997"/>
      <c r="AW33" s="997"/>
      <c r="AX33" s="997"/>
      <c r="AY33" s="997"/>
      <c r="AZ33" s="1068" t="s">
        <v>481</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386</v>
      </c>
      <c r="C34" s="1064"/>
      <c r="D34" s="1064"/>
      <c r="E34" s="1064"/>
      <c r="F34" s="1064"/>
      <c r="G34" s="1064"/>
      <c r="H34" s="1064"/>
      <c r="I34" s="1064"/>
      <c r="J34" s="1064"/>
      <c r="K34" s="1064"/>
      <c r="L34" s="1064"/>
      <c r="M34" s="1064"/>
      <c r="N34" s="1064"/>
      <c r="O34" s="1064"/>
      <c r="P34" s="1065"/>
      <c r="Q34" s="1069">
        <v>8013</v>
      </c>
      <c r="R34" s="1070"/>
      <c r="S34" s="1070"/>
      <c r="T34" s="1070"/>
      <c r="U34" s="1070"/>
      <c r="V34" s="1070">
        <v>8013</v>
      </c>
      <c r="W34" s="1070"/>
      <c r="X34" s="1070"/>
      <c r="Y34" s="1070"/>
      <c r="Z34" s="1070"/>
      <c r="AA34" s="1070" t="s">
        <v>481</v>
      </c>
      <c r="AB34" s="1070"/>
      <c r="AC34" s="1070"/>
      <c r="AD34" s="1070"/>
      <c r="AE34" s="1071"/>
      <c r="AF34" s="1045" t="s">
        <v>481</v>
      </c>
      <c r="AG34" s="1046"/>
      <c r="AH34" s="1046"/>
      <c r="AI34" s="1046"/>
      <c r="AJ34" s="1047"/>
      <c r="AK34" s="1006">
        <v>3310</v>
      </c>
      <c r="AL34" s="997"/>
      <c r="AM34" s="997"/>
      <c r="AN34" s="997"/>
      <c r="AO34" s="997"/>
      <c r="AP34" s="997">
        <v>47462</v>
      </c>
      <c r="AQ34" s="997"/>
      <c r="AR34" s="997"/>
      <c r="AS34" s="997"/>
      <c r="AT34" s="997"/>
      <c r="AU34" s="997">
        <v>35644</v>
      </c>
      <c r="AV34" s="997"/>
      <c r="AW34" s="997"/>
      <c r="AX34" s="997"/>
      <c r="AY34" s="997"/>
      <c r="AZ34" s="1068" t="s">
        <v>481</v>
      </c>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388</v>
      </c>
      <c r="C35" s="1064"/>
      <c r="D35" s="1064"/>
      <c r="E35" s="1064"/>
      <c r="F35" s="1064"/>
      <c r="G35" s="1064"/>
      <c r="H35" s="1064"/>
      <c r="I35" s="1064"/>
      <c r="J35" s="1064"/>
      <c r="K35" s="1064"/>
      <c r="L35" s="1064"/>
      <c r="M35" s="1064"/>
      <c r="N35" s="1064"/>
      <c r="O35" s="1064"/>
      <c r="P35" s="1065"/>
      <c r="Q35" s="1069">
        <v>221</v>
      </c>
      <c r="R35" s="1070"/>
      <c r="S35" s="1070"/>
      <c r="T35" s="1070"/>
      <c r="U35" s="1070"/>
      <c r="V35" s="1070">
        <v>221</v>
      </c>
      <c r="W35" s="1070"/>
      <c r="X35" s="1070"/>
      <c r="Y35" s="1070"/>
      <c r="Z35" s="1070"/>
      <c r="AA35" s="1070" t="s">
        <v>481</v>
      </c>
      <c r="AB35" s="1070"/>
      <c r="AC35" s="1070"/>
      <c r="AD35" s="1070"/>
      <c r="AE35" s="1071"/>
      <c r="AF35" s="1045" t="s">
        <v>481</v>
      </c>
      <c r="AG35" s="1046"/>
      <c r="AH35" s="1046"/>
      <c r="AI35" s="1046"/>
      <c r="AJ35" s="1047"/>
      <c r="AK35" s="1006">
        <v>81</v>
      </c>
      <c r="AL35" s="997"/>
      <c r="AM35" s="997"/>
      <c r="AN35" s="997"/>
      <c r="AO35" s="997"/>
      <c r="AP35" s="997">
        <v>351</v>
      </c>
      <c r="AQ35" s="997"/>
      <c r="AR35" s="997"/>
      <c r="AS35" s="997"/>
      <c r="AT35" s="997"/>
      <c r="AU35" s="997" t="s">
        <v>481</v>
      </c>
      <c r="AV35" s="997"/>
      <c r="AW35" s="997"/>
      <c r="AX35" s="997"/>
      <c r="AY35" s="997"/>
      <c r="AZ35" s="1068" t="s">
        <v>481</v>
      </c>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367</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13251</v>
      </c>
      <c r="AG63" s="985"/>
      <c r="AH63" s="985"/>
      <c r="AI63" s="985"/>
      <c r="AJ63" s="1056"/>
      <c r="AK63" s="1057"/>
      <c r="AL63" s="989"/>
      <c r="AM63" s="989"/>
      <c r="AN63" s="989"/>
      <c r="AO63" s="989"/>
      <c r="AP63" s="985">
        <v>61666</v>
      </c>
      <c r="AQ63" s="985"/>
      <c r="AR63" s="985"/>
      <c r="AS63" s="985"/>
      <c r="AT63" s="985"/>
      <c r="AU63" s="985">
        <v>44501</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392</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393</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220</v>
      </c>
      <c r="R68" s="1008"/>
      <c r="S68" s="1008"/>
      <c r="T68" s="1008"/>
      <c r="U68" s="1008"/>
      <c r="V68" s="1008">
        <v>185</v>
      </c>
      <c r="W68" s="1008"/>
      <c r="X68" s="1008"/>
      <c r="Y68" s="1008"/>
      <c r="Z68" s="1008"/>
      <c r="AA68" s="1008">
        <v>35</v>
      </c>
      <c r="AB68" s="1008"/>
      <c r="AC68" s="1008"/>
      <c r="AD68" s="1008"/>
      <c r="AE68" s="1008"/>
      <c r="AF68" s="1008">
        <v>35</v>
      </c>
      <c r="AG68" s="1008"/>
      <c r="AH68" s="1008"/>
      <c r="AI68" s="1008"/>
      <c r="AJ68" s="1008"/>
      <c r="AK68" s="1008" t="s">
        <v>552</v>
      </c>
      <c r="AL68" s="1008"/>
      <c r="AM68" s="1008"/>
      <c r="AN68" s="1008"/>
      <c r="AO68" s="1008"/>
      <c r="AP68" s="1008">
        <v>40</v>
      </c>
      <c r="AQ68" s="1008"/>
      <c r="AR68" s="1008"/>
      <c r="AS68" s="1008"/>
      <c r="AT68" s="1008"/>
      <c r="AU68" s="1008">
        <v>25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270</v>
      </c>
      <c r="R69" s="997"/>
      <c r="S69" s="997"/>
      <c r="T69" s="997"/>
      <c r="U69" s="997"/>
      <c r="V69" s="997">
        <v>250</v>
      </c>
      <c r="W69" s="997"/>
      <c r="X69" s="997"/>
      <c r="Y69" s="997"/>
      <c r="Z69" s="997"/>
      <c r="AA69" s="997">
        <v>20</v>
      </c>
      <c r="AB69" s="997"/>
      <c r="AC69" s="997"/>
      <c r="AD69" s="997"/>
      <c r="AE69" s="997"/>
      <c r="AF69" s="997">
        <v>20</v>
      </c>
      <c r="AG69" s="997"/>
      <c r="AH69" s="997"/>
      <c r="AI69" s="997"/>
      <c r="AJ69" s="997"/>
      <c r="AK69" s="997">
        <v>26</v>
      </c>
      <c r="AL69" s="997"/>
      <c r="AM69" s="997"/>
      <c r="AN69" s="997"/>
      <c r="AO69" s="997"/>
      <c r="AP69" s="997" t="s">
        <v>481</v>
      </c>
      <c r="AQ69" s="997"/>
      <c r="AR69" s="997"/>
      <c r="AS69" s="997"/>
      <c r="AT69" s="997"/>
      <c r="AU69" s="997" t="s">
        <v>481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542</v>
      </c>
      <c r="C70" s="1001"/>
      <c r="D70" s="1001"/>
      <c r="E70" s="1001"/>
      <c r="F70" s="1001"/>
      <c r="G70" s="1001"/>
      <c r="H70" s="1001"/>
      <c r="I70" s="1001"/>
      <c r="J70" s="1001"/>
      <c r="K70" s="1001"/>
      <c r="L70" s="1001"/>
      <c r="M70" s="1001"/>
      <c r="N70" s="1001"/>
      <c r="O70" s="1001"/>
      <c r="P70" s="1002"/>
      <c r="Q70" s="1003">
        <v>1927</v>
      </c>
      <c r="R70" s="997"/>
      <c r="S70" s="997"/>
      <c r="T70" s="997"/>
      <c r="U70" s="997"/>
      <c r="V70" s="997">
        <v>1861</v>
      </c>
      <c r="W70" s="997"/>
      <c r="X70" s="997"/>
      <c r="Y70" s="997"/>
      <c r="Z70" s="997"/>
      <c r="AA70" s="997">
        <v>66</v>
      </c>
      <c r="AB70" s="997"/>
      <c r="AC70" s="997"/>
      <c r="AD70" s="997"/>
      <c r="AE70" s="997"/>
      <c r="AF70" s="997">
        <v>66</v>
      </c>
      <c r="AG70" s="997"/>
      <c r="AH70" s="997"/>
      <c r="AI70" s="997"/>
      <c r="AJ70" s="997"/>
      <c r="AK70" s="997">
        <v>412</v>
      </c>
      <c r="AL70" s="997"/>
      <c r="AM70" s="997"/>
      <c r="AN70" s="997"/>
      <c r="AO70" s="997"/>
      <c r="AP70" s="997" t="s">
        <v>481</v>
      </c>
      <c r="AQ70" s="997"/>
      <c r="AR70" s="997"/>
      <c r="AS70" s="997"/>
      <c r="AT70" s="997"/>
      <c r="AU70" s="997" t="s">
        <v>481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543</v>
      </c>
      <c r="C71" s="1001"/>
      <c r="D71" s="1001"/>
      <c r="E71" s="1001"/>
      <c r="F71" s="1001"/>
      <c r="G71" s="1001"/>
      <c r="H71" s="1001"/>
      <c r="I71" s="1001"/>
      <c r="J71" s="1001"/>
      <c r="K71" s="1001"/>
      <c r="L71" s="1001"/>
      <c r="M71" s="1001"/>
      <c r="N71" s="1001"/>
      <c r="O71" s="1001"/>
      <c r="P71" s="1002"/>
      <c r="Q71" s="1003">
        <v>781330</v>
      </c>
      <c r="R71" s="997"/>
      <c r="S71" s="997"/>
      <c r="T71" s="997"/>
      <c r="U71" s="997"/>
      <c r="V71" s="997">
        <v>753431</v>
      </c>
      <c r="W71" s="997"/>
      <c r="X71" s="997"/>
      <c r="Y71" s="997"/>
      <c r="Z71" s="997"/>
      <c r="AA71" s="997">
        <v>27899</v>
      </c>
      <c r="AB71" s="997"/>
      <c r="AC71" s="997"/>
      <c r="AD71" s="997"/>
      <c r="AE71" s="997"/>
      <c r="AF71" s="997">
        <v>27899</v>
      </c>
      <c r="AG71" s="997"/>
      <c r="AH71" s="997"/>
      <c r="AI71" s="997"/>
      <c r="AJ71" s="997"/>
      <c r="AK71" s="997">
        <v>396</v>
      </c>
      <c r="AL71" s="997"/>
      <c r="AM71" s="997"/>
      <c r="AN71" s="997"/>
      <c r="AO71" s="997"/>
      <c r="AP71" s="997" t="s">
        <v>481</v>
      </c>
      <c r="AQ71" s="997"/>
      <c r="AR71" s="997"/>
      <c r="AS71" s="997"/>
      <c r="AT71" s="997"/>
      <c r="AU71" s="997" t="s">
        <v>481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367</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28020</v>
      </c>
      <c r="AG88" s="985"/>
      <c r="AH88" s="985"/>
      <c r="AI88" s="985"/>
      <c r="AJ88" s="985"/>
      <c r="AK88" s="989"/>
      <c r="AL88" s="989"/>
      <c r="AM88" s="989"/>
      <c r="AN88" s="989"/>
      <c r="AO88" s="989"/>
      <c r="AP88" s="985">
        <v>40</v>
      </c>
      <c r="AQ88" s="985"/>
      <c r="AR88" s="985"/>
      <c r="AS88" s="985"/>
      <c r="AT88" s="985"/>
      <c r="AU88" s="985">
        <v>25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339</v>
      </c>
      <c r="CS102" s="977"/>
      <c r="CT102" s="977"/>
      <c r="CU102" s="977"/>
      <c r="CV102" s="978"/>
      <c r="CW102" s="976">
        <v>1484</v>
      </c>
      <c r="CX102" s="977"/>
      <c r="CY102" s="977"/>
      <c r="CZ102" s="977"/>
      <c r="DA102" s="978"/>
      <c r="DB102" s="976">
        <v>1120</v>
      </c>
      <c r="DC102" s="977"/>
      <c r="DD102" s="977"/>
      <c r="DE102" s="977"/>
      <c r="DF102" s="978"/>
      <c r="DG102" s="976">
        <v>12039</v>
      </c>
      <c r="DH102" s="977"/>
      <c r="DI102" s="977"/>
      <c r="DJ102" s="977"/>
      <c r="DK102" s="978"/>
      <c r="DL102" s="976" t="s">
        <v>550</v>
      </c>
      <c r="DM102" s="977"/>
      <c r="DN102" s="977"/>
      <c r="DO102" s="977"/>
      <c r="DP102" s="978"/>
      <c r="DQ102" s="976">
        <v>12028</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285</v>
      </c>
      <c r="AG109" s="918"/>
      <c r="AH109" s="918"/>
      <c r="AI109" s="918"/>
      <c r="AJ109" s="919"/>
      <c r="AK109" s="920" t="s">
        <v>284</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285</v>
      </c>
      <c r="BW109" s="918"/>
      <c r="BX109" s="918"/>
      <c r="BY109" s="918"/>
      <c r="BZ109" s="919"/>
      <c r="CA109" s="920" t="s">
        <v>284</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285</v>
      </c>
      <c r="DM109" s="918"/>
      <c r="DN109" s="918"/>
      <c r="DO109" s="918"/>
      <c r="DP109" s="919"/>
      <c r="DQ109" s="920" t="s">
        <v>284</v>
      </c>
      <c r="DR109" s="918"/>
      <c r="DS109" s="918"/>
      <c r="DT109" s="918"/>
      <c r="DU109" s="919"/>
      <c r="DV109" s="920" t="s">
        <v>404</v>
      </c>
      <c r="DW109" s="918"/>
      <c r="DX109" s="918"/>
      <c r="DY109" s="918"/>
      <c r="DZ109" s="949"/>
    </row>
    <row r="110" spans="1:131" s="197" customFormat="1" ht="26.25" customHeight="1" x14ac:dyDescent="0.15">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9870739</v>
      </c>
      <c r="AB110" s="903"/>
      <c r="AC110" s="903"/>
      <c r="AD110" s="903"/>
      <c r="AE110" s="904"/>
      <c r="AF110" s="905">
        <v>9573324</v>
      </c>
      <c r="AG110" s="903"/>
      <c r="AH110" s="903"/>
      <c r="AI110" s="903"/>
      <c r="AJ110" s="904"/>
      <c r="AK110" s="905">
        <v>8416244</v>
      </c>
      <c r="AL110" s="903"/>
      <c r="AM110" s="903"/>
      <c r="AN110" s="903"/>
      <c r="AO110" s="904"/>
      <c r="AP110" s="906">
        <v>16.899999999999999</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80293377</v>
      </c>
      <c r="BR110" s="830"/>
      <c r="BS110" s="830"/>
      <c r="BT110" s="830"/>
      <c r="BU110" s="830"/>
      <c r="BV110" s="830">
        <v>79223727</v>
      </c>
      <c r="BW110" s="830"/>
      <c r="BX110" s="830"/>
      <c r="BY110" s="830"/>
      <c r="BZ110" s="830"/>
      <c r="CA110" s="830">
        <v>79482702</v>
      </c>
      <c r="CB110" s="830"/>
      <c r="CC110" s="830"/>
      <c r="CD110" s="830"/>
      <c r="CE110" s="830"/>
      <c r="CF110" s="891">
        <v>159.5</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725030</v>
      </c>
      <c r="BR111" s="801"/>
      <c r="BS111" s="801"/>
      <c r="BT111" s="801"/>
      <c r="BU111" s="801"/>
      <c r="BV111" s="801">
        <v>688166</v>
      </c>
      <c r="BW111" s="801"/>
      <c r="BX111" s="801"/>
      <c r="BY111" s="801"/>
      <c r="BZ111" s="801"/>
      <c r="CA111" s="801">
        <v>650271</v>
      </c>
      <c r="CB111" s="801"/>
      <c r="CC111" s="801"/>
      <c r="CD111" s="801"/>
      <c r="CE111" s="801"/>
      <c r="CF111" s="878">
        <v>1.3</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605436</v>
      </c>
      <c r="DH111" s="801"/>
      <c r="DI111" s="801"/>
      <c r="DJ111" s="801"/>
      <c r="DK111" s="801"/>
      <c r="DL111" s="801">
        <v>580689</v>
      </c>
      <c r="DM111" s="801"/>
      <c r="DN111" s="801"/>
      <c r="DO111" s="801"/>
      <c r="DP111" s="801"/>
      <c r="DQ111" s="801">
        <v>555177</v>
      </c>
      <c r="DR111" s="801"/>
      <c r="DS111" s="801"/>
      <c r="DT111" s="801"/>
      <c r="DU111" s="801"/>
      <c r="DV111" s="853">
        <v>1.1000000000000001</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47007309</v>
      </c>
      <c r="BR112" s="801"/>
      <c r="BS112" s="801"/>
      <c r="BT112" s="801"/>
      <c r="BU112" s="801"/>
      <c r="BV112" s="801">
        <v>46012149</v>
      </c>
      <c r="BW112" s="801"/>
      <c r="BX112" s="801"/>
      <c r="BY112" s="801"/>
      <c r="BZ112" s="801"/>
      <c r="CA112" s="801">
        <v>44500506</v>
      </c>
      <c r="CB112" s="801"/>
      <c r="CC112" s="801"/>
      <c r="CD112" s="801"/>
      <c r="CE112" s="801"/>
      <c r="CF112" s="878">
        <v>89.3</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3517470</v>
      </c>
      <c r="AB113" s="939"/>
      <c r="AC113" s="939"/>
      <c r="AD113" s="939"/>
      <c r="AE113" s="940"/>
      <c r="AF113" s="941">
        <v>3580604</v>
      </c>
      <c r="AG113" s="939"/>
      <c r="AH113" s="939"/>
      <c r="AI113" s="939"/>
      <c r="AJ113" s="940"/>
      <c r="AK113" s="941">
        <v>3523574</v>
      </c>
      <c r="AL113" s="939"/>
      <c r="AM113" s="939"/>
      <c r="AN113" s="939"/>
      <c r="AO113" s="940"/>
      <c r="AP113" s="942">
        <v>7.1</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33228</v>
      </c>
      <c r="BR113" s="801"/>
      <c r="BS113" s="801"/>
      <c r="BT113" s="801"/>
      <c r="BU113" s="801"/>
      <c r="BV113" s="801">
        <v>29029</v>
      </c>
      <c r="BW113" s="801"/>
      <c r="BX113" s="801"/>
      <c r="BY113" s="801"/>
      <c r="BZ113" s="801"/>
      <c r="CA113" s="801">
        <v>24762</v>
      </c>
      <c r="CB113" s="801"/>
      <c r="CC113" s="801"/>
      <c r="CD113" s="801"/>
      <c r="CE113" s="801"/>
      <c r="CF113" s="878">
        <v>0</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92279</v>
      </c>
      <c r="DH113" s="814"/>
      <c r="DI113" s="814"/>
      <c r="DJ113" s="814"/>
      <c r="DK113" s="815"/>
      <c r="DL113" s="816">
        <v>81592</v>
      </c>
      <c r="DM113" s="814"/>
      <c r="DN113" s="814"/>
      <c r="DO113" s="814"/>
      <c r="DP113" s="815"/>
      <c r="DQ113" s="816">
        <v>70672</v>
      </c>
      <c r="DR113" s="814"/>
      <c r="DS113" s="814"/>
      <c r="DT113" s="814"/>
      <c r="DU113" s="815"/>
      <c r="DV113" s="784">
        <v>0.1</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4790</v>
      </c>
      <c r="AB114" s="814"/>
      <c r="AC114" s="814"/>
      <c r="AD114" s="814"/>
      <c r="AE114" s="815"/>
      <c r="AF114" s="816">
        <v>4585</v>
      </c>
      <c r="AG114" s="814"/>
      <c r="AH114" s="814"/>
      <c r="AI114" s="814"/>
      <c r="AJ114" s="815"/>
      <c r="AK114" s="816">
        <v>4651</v>
      </c>
      <c r="AL114" s="814"/>
      <c r="AM114" s="814"/>
      <c r="AN114" s="814"/>
      <c r="AO114" s="815"/>
      <c r="AP114" s="784">
        <v>0</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12714708</v>
      </c>
      <c r="BR114" s="801"/>
      <c r="BS114" s="801"/>
      <c r="BT114" s="801"/>
      <c r="BU114" s="801"/>
      <c r="BV114" s="801">
        <v>11188822</v>
      </c>
      <c r="BW114" s="801"/>
      <c r="BX114" s="801"/>
      <c r="BY114" s="801"/>
      <c r="BZ114" s="801"/>
      <c r="CA114" s="801">
        <v>10186776</v>
      </c>
      <c r="CB114" s="801"/>
      <c r="CC114" s="801"/>
      <c r="CD114" s="801"/>
      <c r="CE114" s="801"/>
      <c r="CF114" s="878">
        <v>20.399999999999999</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67728</v>
      </c>
      <c r="AB115" s="939"/>
      <c r="AC115" s="939"/>
      <c r="AD115" s="939"/>
      <c r="AE115" s="940"/>
      <c r="AF115" s="941">
        <v>67753</v>
      </c>
      <c r="AG115" s="939"/>
      <c r="AH115" s="939"/>
      <c r="AI115" s="939"/>
      <c r="AJ115" s="940"/>
      <c r="AK115" s="941">
        <v>58177</v>
      </c>
      <c r="AL115" s="939"/>
      <c r="AM115" s="939"/>
      <c r="AN115" s="939"/>
      <c r="AO115" s="940"/>
      <c r="AP115" s="942">
        <v>0.1</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v>15796271</v>
      </c>
      <c r="BR115" s="801"/>
      <c r="BS115" s="801"/>
      <c r="BT115" s="801"/>
      <c r="BU115" s="801"/>
      <c r="BV115" s="801">
        <v>13610073</v>
      </c>
      <c r="BW115" s="801"/>
      <c r="BX115" s="801"/>
      <c r="BY115" s="801"/>
      <c r="BZ115" s="801"/>
      <c r="CA115" s="801">
        <v>12027548</v>
      </c>
      <c r="CB115" s="801"/>
      <c r="CC115" s="801"/>
      <c r="CD115" s="801"/>
      <c r="CE115" s="801"/>
      <c r="CF115" s="878">
        <v>24.1</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13460727</v>
      </c>
      <c r="AB117" s="925"/>
      <c r="AC117" s="925"/>
      <c r="AD117" s="925"/>
      <c r="AE117" s="926"/>
      <c r="AF117" s="928">
        <v>13226266</v>
      </c>
      <c r="AG117" s="925"/>
      <c r="AH117" s="925"/>
      <c r="AI117" s="925"/>
      <c r="AJ117" s="926"/>
      <c r="AK117" s="928">
        <v>12002646</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285</v>
      </c>
      <c r="AG118" s="918"/>
      <c r="AH118" s="918"/>
      <c r="AI118" s="918"/>
      <c r="AJ118" s="919"/>
      <c r="AK118" s="920" t="s">
        <v>284</v>
      </c>
      <c r="AL118" s="918"/>
      <c r="AM118" s="918"/>
      <c r="AN118" s="918"/>
      <c r="AO118" s="919"/>
      <c r="AP118" s="921" t="s">
        <v>404</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432</v>
      </c>
      <c r="BP118" s="868"/>
      <c r="BQ118" s="887">
        <v>156569923</v>
      </c>
      <c r="BR118" s="888"/>
      <c r="BS118" s="888"/>
      <c r="BT118" s="888"/>
      <c r="BU118" s="888"/>
      <c r="BV118" s="888">
        <v>150751966</v>
      </c>
      <c r="BW118" s="888"/>
      <c r="BX118" s="888"/>
      <c r="BY118" s="888"/>
      <c r="BZ118" s="888"/>
      <c r="CA118" s="888">
        <v>146872565</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9243723</v>
      </c>
      <c r="BR119" s="830"/>
      <c r="BS119" s="830"/>
      <c r="BT119" s="830"/>
      <c r="BU119" s="830"/>
      <c r="BV119" s="830">
        <v>9169500</v>
      </c>
      <c r="BW119" s="830"/>
      <c r="BX119" s="830"/>
      <c r="BY119" s="830"/>
      <c r="BZ119" s="830"/>
      <c r="CA119" s="830">
        <v>10405614</v>
      </c>
      <c r="CB119" s="830"/>
      <c r="CC119" s="830"/>
      <c r="CD119" s="830"/>
      <c r="CE119" s="830"/>
      <c r="CF119" s="891">
        <v>20.9</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27315</v>
      </c>
      <c r="DH119" s="747"/>
      <c r="DI119" s="747"/>
      <c r="DJ119" s="747"/>
      <c r="DK119" s="748"/>
      <c r="DL119" s="749">
        <v>25885</v>
      </c>
      <c r="DM119" s="747"/>
      <c r="DN119" s="747"/>
      <c r="DO119" s="747"/>
      <c r="DP119" s="748"/>
      <c r="DQ119" s="749">
        <v>24422</v>
      </c>
      <c r="DR119" s="747"/>
      <c r="DS119" s="747"/>
      <c r="DT119" s="747"/>
      <c r="DU119" s="748"/>
      <c r="DV119" s="837">
        <v>0</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53160</v>
      </c>
      <c r="AB120" s="814"/>
      <c r="AC120" s="814"/>
      <c r="AD120" s="814"/>
      <c r="AE120" s="815"/>
      <c r="AF120" s="816">
        <v>53185</v>
      </c>
      <c r="AG120" s="814"/>
      <c r="AH120" s="814"/>
      <c r="AI120" s="814"/>
      <c r="AJ120" s="815"/>
      <c r="AK120" s="816">
        <v>43609</v>
      </c>
      <c r="AL120" s="814"/>
      <c r="AM120" s="814"/>
      <c r="AN120" s="814"/>
      <c r="AO120" s="815"/>
      <c r="AP120" s="784">
        <v>0.1</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35551980</v>
      </c>
      <c r="BR120" s="801"/>
      <c r="BS120" s="801"/>
      <c r="BT120" s="801"/>
      <c r="BU120" s="801"/>
      <c r="BV120" s="801">
        <v>34862494</v>
      </c>
      <c r="BW120" s="801"/>
      <c r="BX120" s="801"/>
      <c r="BY120" s="801"/>
      <c r="BZ120" s="801"/>
      <c r="CA120" s="801">
        <v>34926571</v>
      </c>
      <c r="CB120" s="801"/>
      <c r="CC120" s="801"/>
      <c r="CD120" s="801"/>
      <c r="CE120" s="801"/>
      <c r="CF120" s="878">
        <v>70.099999999999994</v>
      </c>
      <c r="CG120" s="879"/>
      <c r="CH120" s="879"/>
      <c r="CI120" s="879"/>
      <c r="CJ120" s="879"/>
      <c r="CK120" s="880" t="s">
        <v>438</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37340013</v>
      </c>
      <c r="DH120" s="830"/>
      <c r="DI120" s="830"/>
      <c r="DJ120" s="830"/>
      <c r="DK120" s="830"/>
      <c r="DL120" s="830">
        <v>36660870</v>
      </c>
      <c r="DM120" s="830"/>
      <c r="DN120" s="830"/>
      <c r="DO120" s="830"/>
      <c r="DP120" s="830"/>
      <c r="DQ120" s="830">
        <v>35643609</v>
      </c>
      <c r="DR120" s="830"/>
      <c r="DS120" s="830"/>
      <c r="DT120" s="830"/>
      <c r="DU120" s="830"/>
      <c r="DV120" s="831">
        <v>71.5</v>
      </c>
      <c r="DW120" s="831"/>
      <c r="DX120" s="831"/>
      <c r="DY120" s="831"/>
      <c r="DZ120" s="832"/>
    </row>
    <row r="121" spans="1:130" s="197" customFormat="1" ht="26.25" customHeight="1" x14ac:dyDescent="0.15">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12518</v>
      </c>
      <c r="AB121" s="814"/>
      <c r="AC121" s="814"/>
      <c r="AD121" s="814"/>
      <c r="AE121" s="815"/>
      <c r="AF121" s="816">
        <v>12518</v>
      </c>
      <c r="AG121" s="814"/>
      <c r="AH121" s="814"/>
      <c r="AI121" s="814"/>
      <c r="AJ121" s="815"/>
      <c r="AK121" s="816">
        <v>12518</v>
      </c>
      <c r="AL121" s="814"/>
      <c r="AM121" s="814"/>
      <c r="AN121" s="814"/>
      <c r="AO121" s="815"/>
      <c r="AP121" s="784">
        <v>0</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73895199</v>
      </c>
      <c r="BR121" s="888"/>
      <c r="BS121" s="888"/>
      <c r="BT121" s="888"/>
      <c r="BU121" s="888"/>
      <c r="BV121" s="888">
        <v>72324236</v>
      </c>
      <c r="BW121" s="888"/>
      <c r="BX121" s="888"/>
      <c r="BY121" s="888"/>
      <c r="BZ121" s="888"/>
      <c r="CA121" s="888">
        <v>71429485</v>
      </c>
      <c r="CB121" s="888"/>
      <c r="CC121" s="888"/>
      <c r="CD121" s="888"/>
      <c r="CE121" s="888"/>
      <c r="CF121" s="889">
        <v>143.30000000000001</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8658935</v>
      </c>
      <c r="DH121" s="801"/>
      <c r="DI121" s="801"/>
      <c r="DJ121" s="801"/>
      <c r="DK121" s="801"/>
      <c r="DL121" s="801">
        <v>8343481</v>
      </c>
      <c r="DM121" s="801"/>
      <c r="DN121" s="801"/>
      <c r="DO121" s="801"/>
      <c r="DP121" s="801"/>
      <c r="DQ121" s="801">
        <v>7853288</v>
      </c>
      <c r="DR121" s="801"/>
      <c r="DS121" s="801"/>
      <c r="DT121" s="801"/>
      <c r="DU121" s="801"/>
      <c r="DV121" s="853">
        <v>15.8</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441</v>
      </c>
      <c r="BP122" s="868"/>
      <c r="BQ122" s="869">
        <v>118690902</v>
      </c>
      <c r="BR122" s="870"/>
      <c r="BS122" s="870"/>
      <c r="BT122" s="870"/>
      <c r="BU122" s="870"/>
      <c r="BV122" s="870">
        <v>116356230</v>
      </c>
      <c r="BW122" s="870"/>
      <c r="BX122" s="870"/>
      <c r="BY122" s="870"/>
      <c r="BZ122" s="870"/>
      <c r="CA122" s="870">
        <v>116761670</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1008361</v>
      </c>
      <c r="DH122" s="801"/>
      <c r="DI122" s="801"/>
      <c r="DJ122" s="801"/>
      <c r="DK122" s="801"/>
      <c r="DL122" s="801">
        <v>1007798</v>
      </c>
      <c r="DM122" s="801"/>
      <c r="DN122" s="801"/>
      <c r="DO122" s="801"/>
      <c r="DP122" s="801"/>
      <c r="DQ122" s="801">
        <v>1003609</v>
      </c>
      <c r="DR122" s="801"/>
      <c r="DS122" s="801"/>
      <c r="DT122" s="801"/>
      <c r="DU122" s="801"/>
      <c r="DV122" s="853">
        <v>2</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78.400000000000006</v>
      </c>
      <c r="BR123" s="862"/>
      <c r="BS123" s="862"/>
      <c r="BT123" s="862"/>
      <c r="BU123" s="862"/>
      <c r="BV123" s="862">
        <v>71.5</v>
      </c>
      <c r="BW123" s="862"/>
      <c r="BX123" s="862"/>
      <c r="BY123" s="862"/>
      <c r="BZ123" s="862"/>
      <c r="CA123" s="862">
        <v>60.4</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444</v>
      </c>
      <c r="DH123" s="814"/>
      <c r="DI123" s="814"/>
      <c r="DJ123" s="814"/>
      <c r="DK123" s="815"/>
      <c r="DL123" s="816" t="s">
        <v>444</v>
      </c>
      <c r="DM123" s="814"/>
      <c r="DN123" s="814"/>
      <c r="DO123" s="814"/>
      <c r="DP123" s="815"/>
      <c r="DQ123" s="816" t="s">
        <v>444</v>
      </c>
      <c r="DR123" s="814"/>
      <c r="DS123" s="814"/>
      <c r="DT123" s="814"/>
      <c r="DU123" s="815"/>
      <c r="DV123" s="784" t="s">
        <v>444</v>
      </c>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444</v>
      </c>
      <c r="DH124" s="747"/>
      <c r="DI124" s="747"/>
      <c r="DJ124" s="747"/>
      <c r="DK124" s="748"/>
      <c r="DL124" s="749" t="s">
        <v>444</v>
      </c>
      <c r="DM124" s="747"/>
      <c r="DN124" s="747"/>
      <c r="DO124" s="747"/>
      <c r="DP124" s="748"/>
      <c r="DQ124" s="749" t="s">
        <v>444</v>
      </c>
      <c r="DR124" s="747"/>
      <c r="DS124" s="747"/>
      <c r="DT124" s="747"/>
      <c r="DU124" s="748"/>
      <c r="DV124" s="837" t="s">
        <v>444</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x14ac:dyDescent="0.15">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2050</v>
      </c>
      <c r="AB126" s="814"/>
      <c r="AC126" s="814"/>
      <c r="AD126" s="814"/>
      <c r="AE126" s="815"/>
      <c r="AF126" s="816">
        <v>2050</v>
      </c>
      <c r="AG126" s="814"/>
      <c r="AH126" s="814"/>
      <c r="AI126" s="814"/>
      <c r="AJ126" s="815"/>
      <c r="AK126" s="816">
        <v>2050</v>
      </c>
      <c r="AL126" s="814"/>
      <c r="AM126" s="814"/>
      <c r="AN126" s="814"/>
      <c r="AO126" s="815"/>
      <c r="AP126" s="784">
        <v>0</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v>15796271</v>
      </c>
      <c r="DH126" s="801"/>
      <c r="DI126" s="801"/>
      <c r="DJ126" s="801"/>
      <c r="DK126" s="801"/>
      <c r="DL126" s="801">
        <v>13610073</v>
      </c>
      <c r="DM126" s="801"/>
      <c r="DN126" s="801"/>
      <c r="DO126" s="801"/>
      <c r="DP126" s="801"/>
      <c r="DQ126" s="801">
        <v>12027548</v>
      </c>
      <c r="DR126" s="801"/>
      <c r="DS126" s="801"/>
      <c r="DT126" s="801"/>
      <c r="DU126" s="801"/>
      <c r="DV126" s="853">
        <v>24.1</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444</v>
      </c>
      <c r="AB127" s="814"/>
      <c r="AC127" s="814"/>
      <c r="AD127" s="814"/>
      <c r="AE127" s="815"/>
      <c r="AF127" s="816" t="s">
        <v>444</v>
      </c>
      <c r="AG127" s="814"/>
      <c r="AH127" s="814"/>
      <c r="AI127" s="814"/>
      <c r="AJ127" s="815"/>
      <c r="AK127" s="816" t="s">
        <v>444</v>
      </c>
      <c r="AL127" s="814"/>
      <c r="AM127" s="814"/>
      <c r="AN127" s="814"/>
      <c r="AO127" s="815"/>
      <c r="AP127" s="784" t="s">
        <v>444</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456</v>
      </c>
      <c r="DM127" s="850"/>
      <c r="DN127" s="850"/>
      <c r="DO127" s="850"/>
      <c r="DP127" s="850"/>
      <c r="DQ127" s="850" t="s">
        <v>456</v>
      </c>
      <c r="DR127" s="850"/>
      <c r="DS127" s="850"/>
      <c r="DT127" s="850"/>
      <c r="DU127" s="850"/>
      <c r="DV127" s="851" t="s">
        <v>456</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3142432</v>
      </c>
      <c r="AB128" s="754"/>
      <c r="AC128" s="754"/>
      <c r="AD128" s="754"/>
      <c r="AE128" s="755"/>
      <c r="AF128" s="756">
        <v>3254835</v>
      </c>
      <c r="AG128" s="754"/>
      <c r="AH128" s="754"/>
      <c r="AI128" s="754"/>
      <c r="AJ128" s="755"/>
      <c r="AK128" s="756">
        <v>3302375</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109</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54910949</v>
      </c>
      <c r="AB129" s="814"/>
      <c r="AC129" s="814"/>
      <c r="AD129" s="814"/>
      <c r="AE129" s="815"/>
      <c r="AF129" s="816">
        <v>54858151</v>
      </c>
      <c r="AG129" s="814"/>
      <c r="AH129" s="814"/>
      <c r="AI129" s="814"/>
      <c r="AJ129" s="815"/>
      <c r="AK129" s="816">
        <v>56059393</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6.3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6642526</v>
      </c>
      <c r="AB130" s="814"/>
      <c r="AC130" s="814"/>
      <c r="AD130" s="814"/>
      <c r="AE130" s="815"/>
      <c r="AF130" s="816">
        <v>6806999</v>
      </c>
      <c r="AG130" s="814"/>
      <c r="AH130" s="814"/>
      <c r="AI130" s="814"/>
      <c r="AJ130" s="815"/>
      <c r="AK130" s="816">
        <v>6214510</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60.4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48268423</v>
      </c>
      <c r="AB131" s="747"/>
      <c r="AC131" s="747"/>
      <c r="AD131" s="747"/>
      <c r="AE131" s="748"/>
      <c r="AF131" s="749">
        <v>48051152</v>
      </c>
      <c r="AG131" s="747"/>
      <c r="AH131" s="747"/>
      <c r="AI131" s="747"/>
      <c r="AJ131" s="748"/>
      <c r="AK131" s="749">
        <v>49844883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7.6152664029999997</v>
      </c>
      <c r="AB132" s="770"/>
      <c r="AC132" s="770"/>
      <c r="AD132" s="770"/>
      <c r="AE132" s="771"/>
      <c r="AF132" s="772">
        <v>6.5855486670000003</v>
      </c>
      <c r="AG132" s="770"/>
      <c r="AH132" s="770"/>
      <c r="AI132" s="770"/>
      <c r="AJ132" s="771"/>
      <c r="AK132" s="772">
        <v>4.9869933489999996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8</v>
      </c>
      <c r="AB133" s="779"/>
      <c r="AC133" s="779"/>
      <c r="AD133" s="779"/>
      <c r="AE133" s="780"/>
      <c r="AF133" s="778">
        <v>7.6</v>
      </c>
      <c r="AG133" s="779"/>
      <c r="AH133" s="779"/>
      <c r="AI133" s="779"/>
      <c r="AJ133" s="780"/>
      <c r="AK133" s="778">
        <v>6.3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sqref="A1:A104857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63" t="s">
        <v>476</v>
      </c>
      <c r="H9" s="1164"/>
      <c r="I9" s="1164"/>
      <c r="J9" s="1165"/>
      <c r="K9" s="263">
        <v>14081028</v>
      </c>
      <c r="L9" s="264">
        <v>45229</v>
      </c>
      <c r="M9" s="265">
        <v>57432</v>
      </c>
      <c r="N9" s="266">
        <v>-21.2</v>
      </c>
    </row>
    <row r="10" spans="1:16" x14ac:dyDescent="0.15">
      <c r="A10" s="248"/>
      <c r="B10" s="244"/>
      <c r="C10" s="244"/>
      <c r="D10" s="244"/>
      <c r="E10" s="244"/>
      <c r="F10" s="244"/>
      <c r="G10" s="1163" t="s">
        <v>477</v>
      </c>
      <c r="H10" s="1164"/>
      <c r="I10" s="1164"/>
      <c r="J10" s="1165"/>
      <c r="K10" s="267">
        <v>934624</v>
      </c>
      <c r="L10" s="268">
        <v>3002</v>
      </c>
      <c r="M10" s="269">
        <v>3554</v>
      </c>
      <c r="N10" s="270">
        <v>-15.5</v>
      </c>
    </row>
    <row r="11" spans="1:16" ht="13.5" customHeight="1" x14ac:dyDescent="0.15">
      <c r="A11" s="248"/>
      <c r="B11" s="244"/>
      <c r="C11" s="244"/>
      <c r="D11" s="244"/>
      <c r="E11" s="244"/>
      <c r="F11" s="244"/>
      <c r="G11" s="1163" t="s">
        <v>478</v>
      </c>
      <c r="H11" s="1164"/>
      <c r="I11" s="1164"/>
      <c r="J11" s="1165"/>
      <c r="K11" s="267">
        <v>86497</v>
      </c>
      <c r="L11" s="268">
        <v>278</v>
      </c>
      <c r="M11" s="269">
        <v>1872</v>
      </c>
      <c r="N11" s="270">
        <v>-85.1</v>
      </c>
    </row>
    <row r="12" spans="1:16" ht="13.5" customHeight="1" x14ac:dyDescent="0.15">
      <c r="A12" s="248"/>
      <c r="B12" s="244"/>
      <c r="C12" s="244"/>
      <c r="D12" s="244"/>
      <c r="E12" s="244"/>
      <c r="F12" s="244"/>
      <c r="G12" s="1163" t="s">
        <v>479</v>
      </c>
      <c r="H12" s="1164"/>
      <c r="I12" s="1164"/>
      <c r="J12" s="1165"/>
      <c r="K12" s="267">
        <v>401400</v>
      </c>
      <c r="L12" s="268">
        <v>1289</v>
      </c>
      <c r="M12" s="269">
        <v>1337</v>
      </c>
      <c r="N12" s="270">
        <v>-3.6</v>
      </c>
    </row>
    <row r="13" spans="1:16" ht="13.5" customHeight="1" x14ac:dyDescent="0.15">
      <c r="A13" s="248"/>
      <c r="B13" s="244"/>
      <c r="C13" s="244"/>
      <c r="D13" s="244"/>
      <c r="E13" s="244"/>
      <c r="F13" s="244"/>
      <c r="G13" s="1163" t="s">
        <v>480</v>
      </c>
      <c r="H13" s="1164"/>
      <c r="I13" s="1164"/>
      <c r="J13" s="1165"/>
      <c r="K13" s="267" t="s">
        <v>481</v>
      </c>
      <c r="L13" s="268" t="s">
        <v>481</v>
      </c>
      <c r="M13" s="269">
        <v>100</v>
      </c>
      <c r="N13" s="270" t="s">
        <v>481</v>
      </c>
    </row>
    <row r="14" spans="1:16" ht="13.5" customHeight="1" x14ac:dyDescent="0.15">
      <c r="A14" s="248"/>
      <c r="B14" s="244"/>
      <c r="C14" s="244"/>
      <c r="D14" s="244"/>
      <c r="E14" s="244"/>
      <c r="F14" s="244"/>
      <c r="G14" s="1163" t="s">
        <v>482</v>
      </c>
      <c r="H14" s="1164"/>
      <c r="I14" s="1164"/>
      <c r="J14" s="1165"/>
      <c r="K14" s="267">
        <v>362404</v>
      </c>
      <c r="L14" s="268">
        <v>1164</v>
      </c>
      <c r="M14" s="269">
        <v>1938</v>
      </c>
      <c r="N14" s="270">
        <v>-39.9</v>
      </c>
    </row>
    <row r="15" spans="1:16" ht="13.5" customHeight="1" x14ac:dyDescent="0.15">
      <c r="A15" s="248"/>
      <c r="B15" s="244"/>
      <c r="C15" s="244"/>
      <c r="D15" s="244"/>
      <c r="E15" s="244"/>
      <c r="F15" s="244"/>
      <c r="G15" s="1163" t="s">
        <v>483</v>
      </c>
      <c r="H15" s="1164"/>
      <c r="I15" s="1164"/>
      <c r="J15" s="1165"/>
      <c r="K15" s="267">
        <v>552614</v>
      </c>
      <c r="L15" s="268">
        <v>1775</v>
      </c>
      <c r="M15" s="269">
        <v>1186</v>
      </c>
      <c r="N15" s="270">
        <v>49.7</v>
      </c>
    </row>
    <row r="16" spans="1:16" x14ac:dyDescent="0.15">
      <c r="A16" s="248"/>
      <c r="B16" s="244"/>
      <c r="C16" s="244"/>
      <c r="D16" s="244"/>
      <c r="E16" s="244"/>
      <c r="F16" s="244"/>
      <c r="G16" s="1166" t="s">
        <v>484</v>
      </c>
      <c r="H16" s="1167"/>
      <c r="I16" s="1167"/>
      <c r="J16" s="1168"/>
      <c r="K16" s="268">
        <v>-1591221</v>
      </c>
      <c r="L16" s="268">
        <v>-5111</v>
      </c>
      <c r="M16" s="269">
        <v>-5101</v>
      </c>
      <c r="N16" s="270">
        <v>0.2</v>
      </c>
    </row>
    <row r="17" spans="1:16" x14ac:dyDescent="0.15">
      <c r="A17" s="248"/>
      <c r="B17" s="244"/>
      <c r="C17" s="244"/>
      <c r="D17" s="244"/>
      <c r="E17" s="244"/>
      <c r="F17" s="244"/>
      <c r="G17" s="1166" t="s">
        <v>168</v>
      </c>
      <c r="H17" s="1167"/>
      <c r="I17" s="1167"/>
      <c r="J17" s="1168"/>
      <c r="K17" s="268">
        <v>14827346</v>
      </c>
      <c r="L17" s="268">
        <v>47626</v>
      </c>
      <c r="M17" s="269">
        <v>62317</v>
      </c>
      <c r="N17" s="270">
        <v>-23.6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5.6</v>
      </c>
      <c r="L21" s="281">
        <v>6.15</v>
      </c>
      <c r="M21" s="282">
        <v>-0.55000000000000004</v>
      </c>
      <c r="N21" s="249"/>
      <c r="O21" s="283"/>
      <c r="P21" s="279"/>
    </row>
    <row r="22" spans="1:16" s="284" customFormat="1" x14ac:dyDescent="0.15">
      <c r="A22" s="279"/>
      <c r="B22" s="249"/>
      <c r="C22" s="249"/>
      <c r="D22" s="249"/>
      <c r="E22" s="249"/>
      <c r="F22" s="249"/>
      <c r="G22" s="1160" t="s">
        <v>490</v>
      </c>
      <c r="H22" s="1161"/>
      <c r="I22" s="1161"/>
      <c r="J22" s="1162"/>
      <c r="K22" s="285">
        <v>101.3</v>
      </c>
      <c r="L22" s="286">
        <v>100.2</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51" t="s">
        <v>494</v>
      </c>
      <c r="H32" s="1152"/>
      <c r="I32" s="1152"/>
      <c r="J32" s="1153"/>
      <c r="K32" s="294">
        <v>8416244</v>
      </c>
      <c r="L32" s="294">
        <v>27033</v>
      </c>
      <c r="M32" s="295">
        <v>33247</v>
      </c>
      <c r="N32" s="296">
        <v>-18.7</v>
      </c>
    </row>
    <row r="33" spans="1:16" ht="13.5" customHeight="1" x14ac:dyDescent="0.15">
      <c r="A33" s="248"/>
      <c r="B33" s="244"/>
      <c r="C33" s="244"/>
      <c r="D33" s="244"/>
      <c r="E33" s="244"/>
      <c r="F33" s="244"/>
      <c r="G33" s="1151" t="s">
        <v>495</v>
      </c>
      <c r="H33" s="1152"/>
      <c r="I33" s="1152"/>
      <c r="J33" s="1153"/>
      <c r="K33" s="294" t="s">
        <v>481</v>
      </c>
      <c r="L33" s="294" t="s">
        <v>481</v>
      </c>
      <c r="M33" s="295">
        <v>7</v>
      </c>
      <c r="N33" s="296" t="s">
        <v>481</v>
      </c>
    </row>
    <row r="34" spans="1:16" ht="27" customHeight="1" x14ac:dyDescent="0.15">
      <c r="A34" s="248"/>
      <c r="B34" s="244"/>
      <c r="C34" s="244"/>
      <c r="D34" s="244"/>
      <c r="E34" s="244"/>
      <c r="F34" s="244"/>
      <c r="G34" s="1151" t="s">
        <v>496</v>
      </c>
      <c r="H34" s="1152"/>
      <c r="I34" s="1152"/>
      <c r="J34" s="1153"/>
      <c r="K34" s="294" t="s">
        <v>481</v>
      </c>
      <c r="L34" s="294" t="s">
        <v>481</v>
      </c>
      <c r="M34" s="295">
        <v>75</v>
      </c>
      <c r="N34" s="296" t="s">
        <v>481</v>
      </c>
    </row>
    <row r="35" spans="1:16" ht="27" customHeight="1" x14ac:dyDescent="0.15">
      <c r="A35" s="248"/>
      <c r="B35" s="244"/>
      <c r="C35" s="244"/>
      <c r="D35" s="244"/>
      <c r="E35" s="244"/>
      <c r="F35" s="244"/>
      <c r="G35" s="1151" t="s">
        <v>497</v>
      </c>
      <c r="H35" s="1152"/>
      <c r="I35" s="1152"/>
      <c r="J35" s="1153"/>
      <c r="K35" s="294">
        <v>3523574</v>
      </c>
      <c r="L35" s="294">
        <v>11318</v>
      </c>
      <c r="M35" s="295">
        <v>11550</v>
      </c>
      <c r="N35" s="296">
        <v>-2</v>
      </c>
    </row>
    <row r="36" spans="1:16" ht="27" customHeight="1" x14ac:dyDescent="0.15">
      <c r="A36" s="248"/>
      <c r="B36" s="244"/>
      <c r="C36" s="244"/>
      <c r="D36" s="244"/>
      <c r="E36" s="244"/>
      <c r="F36" s="244"/>
      <c r="G36" s="1151" t="s">
        <v>498</v>
      </c>
      <c r="H36" s="1152"/>
      <c r="I36" s="1152"/>
      <c r="J36" s="1153"/>
      <c r="K36" s="294">
        <v>4651</v>
      </c>
      <c r="L36" s="294">
        <v>15</v>
      </c>
      <c r="M36" s="295">
        <v>437</v>
      </c>
      <c r="N36" s="296">
        <v>-96.6</v>
      </c>
    </row>
    <row r="37" spans="1:16" ht="13.5" customHeight="1" x14ac:dyDescent="0.15">
      <c r="A37" s="248"/>
      <c r="B37" s="244"/>
      <c r="C37" s="244"/>
      <c r="D37" s="244"/>
      <c r="E37" s="244"/>
      <c r="F37" s="244"/>
      <c r="G37" s="1151" t="s">
        <v>499</v>
      </c>
      <c r="H37" s="1152"/>
      <c r="I37" s="1152"/>
      <c r="J37" s="1153"/>
      <c r="K37" s="294">
        <v>58177</v>
      </c>
      <c r="L37" s="294">
        <v>187</v>
      </c>
      <c r="M37" s="295">
        <v>1068</v>
      </c>
      <c r="N37" s="296">
        <v>-82.5</v>
      </c>
    </row>
    <row r="38" spans="1:16" ht="27" customHeight="1" x14ac:dyDescent="0.15">
      <c r="A38" s="248"/>
      <c r="B38" s="244"/>
      <c r="C38" s="244"/>
      <c r="D38" s="244"/>
      <c r="E38" s="244"/>
      <c r="F38" s="244"/>
      <c r="G38" s="1154" t="s">
        <v>500</v>
      </c>
      <c r="H38" s="1155"/>
      <c r="I38" s="1155"/>
      <c r="J38" s="1156"/>
      <c r="K38" s="297" t="s">
        <v>481</v>
      </c>
      <c r="L38" s="297" t="s">
        <v>481</v>
      </c>
      <c r="M38" s="298">
        <v>2</v>
      </c>
      <c r="N38" s="299" t="s">
        <v>481</v>
      </c>
      <c r="O38" s="293"/>
    </row>
    <row r="39" spans="1:16" x14ac:dyDescent="0.15">
      <c r="A39" s="248"/>
      <c r="B39" s="244"/>
      <c r="C39" s="244"/>
      <c r="D39" s="244"/>
      <c r="E39" s="244"/>
      <c r="F39" s="244"/>
      <c r="G39" s="1154" t="s">
        <v>501</v>
      </c>
      <c r="H39" s="1155"/>
      <c r="I39" s="1155"/>
      <c r="J39" s="1156"/>
      <c r="K39" s="300">
        <v>-3302375</v>
      </c>
      <c r="L39" s="300">
        <v>-10607</v>
      </c>
      <c r="M39" s="301">
        <v>-8067</v>
      </c>
      <c r="N39" s="302">
        <v>31.5</v>
      </c>
      <c r="O39" s="293"/>
    </row>
    <row r="40" spans="1:16" ht="27" customHeight="1" x14ac:dyDescent="0.15">
      <c r="A40" s="248"/>
      <c r="B40" s="244"/>
      <c r="C40" s="244"/>
      <c r="D40" s="244"/>
      <c r="E40" s="244"/>
      <c r="F40" s="244"/>
      <c r="G40" s="1151" t="s">
        <v>502</v>
      </c>
      <c r="H40" s="1152"/>
      <c r="I40" s="1152"/>
      <c r="J40" s="1153"/>
      <c r="K40" s="300">
        <v>-6214510</v>
      </c>
      <c r="L40" s="300">
        <v>-19961</v>
      </c>
      <c r="M40" s="301">
        <v>-28419</v>
      </c>
      <c r="N40" s="302">
        <v>-29.8</v>
      </c>
      <c r="O40" s="293"/>
    </row>
    <row r="41" spans="1:16" x14ac:dyDescent="0.15">
      <c r="A41" s="248"/>
      <c r="B41" s="244"/>
      <c r="C41" s="244"/>
      <c r="D41" s="244"/>
      <c r="E41" s="244"/>
      <c r="F41" s="244"/>
      <c r="G41" s="1157" t="s">
        <v>279</v>
      </c>
      <c r="H41" s="1158"/>
      <c r="I41" s="1158"/>
      <c r="J41" s="1159"/>
      <c r="K41" s="294">
        <v>2485761</v>
      </c>
      <c r="L41" s="300">
        <v>7984</v>
      </c>
      <c r="M41" s="301">
        <v>9899</v>
      </c>
      <c r="N41" s="302">
        <v>-19.3</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4" t="s">
        <v>471</v>
      </c>
      <c r="J49" s="1146" t="s">
        <v>506</v>
      </c>
      <c r="K49" s="1147"/>
      <c r="L49" s="1147"/>
      <c r="M49" s="1147"/>
      <c r="N49" s="1148"/>
    </row>
    <row r="50" spans="1:14" x14ac:dyDescent="0.15">
      <c r="A50" s="248"/>
      <c r="B50" s="244"/>
      <c r="C50" s="244"/>
      <c r="D50" s="244"/>
      <c r="E50" s="244"/>
      <c r="F50" s="244"/>
      <c r="G50" s="312"/>
      <c r="H50" s="313"/>
      <c r="I50" s="1145"/>
      <c r="J50" s="314" t="s">
        <v>507</v>
      </c>
      <c r="K50" s="315" t="s">
        <v>508</v>
      </c>
      <c r="L50" s="316" t="s">
        <v>509</v>
      </c>
      <c r="M50" s="317" t="s">
        <v>510</v>
      </c>
      <c r="N50" s="318" t="s">
        <v>511</v>
      </c>
    </row>
    <row r="51" spans="1:14" x14ac:dyDescent="0.15">
      <c r="A51" s="248"/>
      <c r="B51" s="244"/>
      <c r="C51" s="244"/>
      <c r="D51" s="244"/>
      <c r="E51" s="244"/>
      <c r="F51" s="244"/>
      <c r="G51" s="310" t="s">
        <v>512</v>
      </c>
      <c r="H51" s="311"/>
      <c r="I51" s="319">
        <v>8622957</v>
      </c>
      <c r="J51" s="320">
        <v>28487</v>
      </c>
      <c r="K51" s="321">
        <v>8.6</v>
      </c>
      <c r="L51" s="322">
        <v>36765</v>
      </c>
      <c r="M51" s="323">
        <v>-11.9</v>
      </c>
      <c r="N51" s="324">
        <v>20.5</v>
      </c>
    </row>
    <row r="52" spans="1:14" x14ac:dyDescent="0.15">
      <c r="A52" s="248"/>
      <c r="B52" s="244"/>
      <c r="C52" s="244"/>
      <c r="D52" s="244"/>
      <c r="E52" s="244"/>
      <c r="F52" s="244"/>
      <c r="G52" s="325"/>
      <c r="H52" s="326" t="s">
        <v>513</v>
      </c>
      <c r="I52" s="327">
        <v>7032712</v>
      </c>
      <c r="J52" s="328">
        <v>23234</v>
      </c>
      <c r="K52" s="329">
        <v>56.8</v>
      </c>
      <c r="L52" s="330">
        <v>20975</v>
      </c>
      <c r="M52" s="331">
        <v>-14.8</v>
      </c>
      <c r="N52" s="332">
        <v>71.599999999999994</v>
      </c>
    </row>
    <row r="53" spans="1:14" x14ac:dyDescent="0.15">
      <c r="A53" s="248"/>
      <c r="B53" s="244"/>
      <c r="C53" s="244"/>
      <c r="D53" s="244"/>
      <c r="E53" s="244"/>
      <c r="F53" s="244"/>
      <c r="G53" s="310" t="s">
        <v>514</v>
      </c>
      <c r="H53" s="311"/>
      <c r="I53" s="319">
        <v>9206931</v>
      </c>
      <c r="J53" s="320">
        <v>29784</v>
      </c>
      <c r="K53" s="321">
        <v>4.5999999999999996</v>
      </c>
      <c r="L53" s="322">
        <v>39052</v>
      </c>
      <c r="M53" s="323">
        <v>6.2</v>
      </c>
      <c r="N53" s="324">
        <v>-1.6</v>
      </c>
    </row>
    <row r="54" spans="1:14" x14ac:dyDescent="0.15">
      <c r="A54" s="248"/>
      <c r="B54" s="244"/>
      <c r="C54" s="244"/>
      <c r="D54" s="244"/>
      <c r="E54" s="244"/>
      <c r="F54" s="244"/>
      <c r="G54" s="325"/>
      <c r="H54" s="326" t="s">
        <v>513</v>
      </c>
      <c r="I54" s="327">
        <v>6428203</v>
      </c>
      <c r="J54" s="328">
        <v>20795</v>
      </c>
      <c r="K54" s="329">
        <v>-10.5</v>
      </c>
      <c r="L54" s="330">
        <v>21186</v>
      </c>
      <c r="M54" s="331">
        <v>1</v>
      </c>
      <c r="N54" s="332">
        <v>-11.5</v>
      </c>
    </row>
    <row r="55" spans="1:14" x14ac:dyDescent="0.15">
      <c r="A55" s="248"/>
      <c r="B55" s="244"/>
      <c r="C55" s="244"/>
      <c r="D55" s="244"/>
      <c r="E55" s="244"/>
      <c r="F55" s="244"/>
      <c r="G55" s="310" t="s">
        <v>515</v>
      </c>
      <c r="H55" s="311"/>
      <c r="I55" s="319">
        <v>13761802</v>
      </c>
      <c r="J55" s="320">
        <v>44414</v>
      </c>
      <c r="K55" s="321">
        <v>49.1</v>
      </c>
      <c r="L55" s="322">
        <v>41235</v>
      </c>
      <c r="M55" s="323">
        <v>5.6</v>
      </c>
      <c r="N55" s="324">
        <v>43.5</v>
      </c>
    </row>
    <row r="56" spans="1:14" x14ac:dyDescent="0.15">
      <c r="A56" s="248"/>
      <c r="B56" s="244"/>
      <c r="C56" s="244"/>
      <c r="D56" s="244"/>
      <c r="E56" s="244"/>
      <c r="F56" s="244"/>
      <c r="G56" s="325"/>
      <c r="H56" s="326" t="s">
        <v>513</v>
      </c>
      <c r="I56" s="327">
        <v>9337567</v>
      </c>
      <c r="J56" s="328">
        <v>30135</v>
      </c>
      <c r="K56" s="329">
        <v>44.9</v>
      </c>
      <c r="L56" s="330">
        <v>22086</v>
      </c>
      <c r="M56" s="331">
        <v>4.2</v>
      </c>
      <c r="N56" s="332">
        <v>40.700000000000003</v>
      </c>
    </row>
    <row r="57" spans="1:14" x14ac:dyDescent="0.15">
      <c r="A57" s="248"/>
      <c r="B57" s="244"/>
      <c r="C57" s="244"/>
      <c r="D57" s="244"/>
      <c r="E57" s="244"/>
      <c r="F57" s="244"/>
      <c r="G57" s="310" t="s">
        <v>516</v>
      </c>
      <c r="H57" s="311"/>
      <c r="I57" s="319">
        <v>9886002</v>
      </c>
      <c r="J57" s="320">
        <v>31839</v>
      </c>
      <c r="K57" s="321">
        <v>-28.3</v>
      </c>
      <c r="L57" s="322">
        <v>41862</v>
      </c>
      <c r="M57" s="323">
        <v>1.5</v>
      </c>
      <c r="N57" s="324">
        <v>-29.8</v>
      </c>
    </row>
    <row r="58" spans="1:14" x14ac:dyDescent="0.15">
      <c r="A58" s="248"/>
      <c r="B58" s="244"/>
      <c r="C58" s="244"/>
      <c r="D58" s="244"/>
      <c r="E58" s="244"/>
      <c r="F58" s="244"/>
      <c r="G58" s="325"/>
      <c r="H58" s="326" t="s">
        <v>513</v>
      </c>
      <c r="I58" s="327">
        <v>7021796</v>
      </c>
      <c r="J58" s="328">
        <v>22615</v>
      </c>
      <c r="K58" s="329">
        <v>-25</v>
      </c>
      <c r="L58" s="330">
        <v>23710</v>
      </c>
      <c r="M58" s="331">
        <v>7.4</v>
      </c>
      <c r="N58" s="332">
        <v>-32.4</v>
      </c>
    </row>
    <row r="59" spans="1:14" x14ac:dyDescent="0.15">
      <c r="A59" s="248"/>
      <c r="B59" s="244"/>
      <c r="C59" s="244"/>
      <c r="D59" s="244"/>
      <c r="E59" s="244"/>
      <c r="F59" s="244"/>
      <c r="G59" s="310" t="s">
        <v>517</v>
      </c>
      <c r="H59" s="311"/>
      <c r="I59" s="319">
        <v>12450263</v>
      </c>
      <c r="J59" s="320">
        <v>39991</v>
      </c>
      <c r="K59" s="321">
        <v>25.6</v>
      </c>
      <c r="L59" s="322">
        <v>43554</v>
      </c>
      <c r="M59" s="323">
        <v>4</v>
      </c>
      <c r="N59" s="324">
        <v>21.6</v>
      </c>
    </row>
    <row r="60" spans="1:14" x14ac:dyDescent="0.15">
      <c r="A60" s="248"/>
      <c r="B60" s="244"/>
      <c r="C60" s="244"/>
      <c r="D60" s="244"/>
      <c r="E60" s="244"/>
      <c r="F60" s="244"/>
      <c r="G60" s="325"/>
      <c r="H60" s="326" t="s">
        <v>513</v>
      </c>
      <c r="I60" s="333">
        <v>8024722</v>
      </c>
      <c r="J60" s="328">
        <v>25776</v>
      </c>
      <c r="K60" s="329">
        <v>14</v>
      </c>
      <c r="L60" s="330">
        <v>24811</v>
      </c>
      <c r="M60" s="331">
        <v>4.5999999999999996</v>
      </c>
      <c r="N60" s="332">
        <v>9.4</v>
      </c>
    </row>
    <row r="61" spans="1:14" x14ac:dyDescent="0.15">
      <c r="A61" s="248"/>
      <c r="B61" s="244"/>
      <c r="C61" s="244"/>
      <c r="D61" s="244"/>
      <c r="E61" s="244"/>
      <c r="F61" s="244"/>
      <c r="G61" s="310" t="s">
        <v>518</v>
      </c>
      <c r="H61" s="334"/>
      <c r="I61" s="335">
        <v>10785591</v>
      </c>
      <c r="J61" s="336">
        <v>34903</v>
      </c>
      <c r="K61" s="337">
        <v>11.9</v>
      </c>
      <c r="L61" s="338">
        <v>40494</v>
      </c>
      <c r="M61" s="339">
        <v>1.1000000000000001</v>
      </c>
      <c r="N61" s="324">
        <v>10.8</v>
      </c>
    </row>
    <row r="62" spans="1:14" x14ac:dyDescent="0.15">
      <c r="A62" s="248"/>
      <c r="B62" s="244"/>
      <c r="C62" s="244"/>
      <c r="D62" s="244"/>
      <c r="E62" s="244"/>
      <c r="F62" s="244"/>
      <c r="G62" s="325"/>
      <c r="H62" s="326" t="s">
        <v>513</v>
      </c>
      <c r="I62" s="327">
        <v>7569000</v>
      </c>
      <c r="J62" s="328">
        <v>24511</v>
      </c>
      <c r="K62" s="329">
        <v>16</v>
      </c>
      <c r="L62" s="330">
        <v>22554</v>
      </c>
      <c r="M62" s="331">
        <v>0.5</v>
      </c>
      <c r="N62" s="332">
        <v>15.5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B45" sqref="B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9.83</v>
      </c>
      <c r="G47" s="12">
        <v>9.4</v>
      </c>
      <c r="H47" s="12">
        <v>9.36</v>
      </c>
      <c r="I47" s="12">
        <v>9.16</v>
      </c>
      <c r="J47" s="13">
        <v>10.199999999999999</v>
      </c>
    </row>
    <row r="48" spans="2:10" ht="57.75" customHeight="1" x14ac:dyDescent="0.15">
      <c r="B48" s="14"/>
      <c r="C48" s="1171" t="s">
        <v>4</v>
      </c>
      <c r="D48" s="1171"/>
      <c r="E48" s="1172"/>
      <c r="F48" s="15">
        <v>5.38</v>
      </c>
      <c r="G48" s="16">
        <v>4.13</v>
      </c>
      <c r="H48" s="16">
        <v>5.6</v>
      </c>
      <c r="I48" s="16">
        <v>4.66</v>
      </c>
      <c r="J48" s="17">
        <v>5.41</v>
      </c>
    </row>
    <row r="49" spans="2:10" ht="57.75" customHeight="1" thickBot="1" x14ac:dyDescent="0.2">
      <c r="B49" s="18"/>
      <c r="C49" s="1173" t="s">
        <v>5</v>
      </c>
      <c r="D49" s="1173"/>
      <c r="E49" s="1174"/>
      <c r="F49" s="19">
        <v>2.56</v>
      </c>
      <c r="G49" s="20" t="s">
        <v>525</v>
      </c>
      <c r="H49" s="20">
        <v>1.72</v>
      </c>
      <c r="I49" s="20" t="s">
        <v>526</v>
      </c>
      <c r="J49" s="21">
        <v>2.09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527</v>
      </c>
      <c r="D34" s="1181"/>
      <c r="E34" s="1182"/>
      <c r="F34" s="32">
        <v>10.83</v>
      </c>
      <c r="G34" s="33">
        <v>12.9</v>
      </c>
      <c r="H34" s="33">
        <v>12.75</v>
      </c>
      <c r="I34" s="33">
        <v>13.06</v>
      </c>
      <c r="J34" s="34">
        <v>13.37</v>
      </c>
      <c r="K34" s="22"/>
      <c r="L34" s="22"/>
      <c r="M34" s="22"/>
      <c r="N34" s="22"/>
      <c r="O34" s="22"/>
      <c r="P34" s="22"/>
    </row>
    <row r="35" spans="1:16" ht="39" customHeight="1" x14ac:dyDescent="0.15">
      <c r="A35" s="22"/>
      <c r="B35" s="35"/>
      <c r="C35" s="1175" t="s">
        <v>528</v>
      </c>
      <c r="D35" s="1176"/>
      <c r="E35" s="1177"/>
      <c r="F35" s="36">
        <v>11.55</v>
      </c>
      <c r="G35" s="37">
        <v>12.3</v>
      </c>
      <c r="H35" s="37">
        <v>12.21</v>
      </c>
      <c r="I35" s="37">
        <v>8.5399999999999991</v>
      </c>
      <c r="J35" s="38">
        <v>8.3800000000000008</v>
      </c>
      <c r="K35" s="22"/>
      <c r="L35" s="22"/>
      <c r="M35" s="22"/>
      <c r="N35" s="22"/>
      <c r="O35" s="22"/>
      <c r="P35" s="22"/>
    </row>
    <row r="36" spans="1:16" ht="39" customHeight="1" x14ac:dyDescent="0.15">
      <c r="A36" s="22"/>
      <c r="B36" s="35"/>
      <c r="C36" s="1175" t="s">
        <v>529</v>
      </c>
      <c r="D36" s="1176"/>
      <c r="E36" s="1177"/>
      <c r="F36" s="36">
        <v>5.4</v>
      </c>
      <c r="G36" s="37">
        <v>4.12</v>
      </c>
      <c r="H36" s="37">
        <v>5.59</v>
      </c>
      <c r="I36" s="37">
        <v>4.6500000000000004</v>
      </c>
      <c r="J36" s="38">
        <v>5.41</v>
      </c>
      <c r="K36" s="22"/>
      <c r="L36" s="22"/>
      <c r="M36" s="22"/>
      <c r="N36" s="22"/>
      <c r="O36" s="22"/>
      <c r="P36" s="22"/>
    </row>
    <row r="37" spans="1:16" ht="39" customHeight="1" x14ac:dyDescent="0.15">
      <c r="A37" s="22"/>
      <c r="B37" s="35"/>
      <c r="C37" s="1175" t="s">
        <v>530</v>
      </c>
      <c r="D37" s="1176"/>
      <c r="E37" s="1177"/>
      <c r="F37" s="36" t="s">
        <v>531</v>
      </c>
      <c r="G37" s="37" t="s">
        <v>532</v>
      </c>
      <c r="H37" s="37" t="s">
        <v>533</v>
      </c>
      <c r="I37" s="37">
        <v>0.18</v>
      </c>
      <c r="J37" s="38">
        <v>1.28</v>
      </c>
      <c r="K37" s="22"/>
      <c r="L37" s="22"/>
      <c r="M37" s="22"/>
      <c r="N37" s="22"/>
      <c r="O37" s="22"/>
      <c r="P37" s="22"/>
    </row>
    <row r="38" spans="1:16" ht="39" customHeight="1" x14ac:dyDescent="0.15">
      <c r="A38" s="22"/>
      <c r="B38" s="35"/>
      <c r="C38" s="1175" t="s">
        <v>534</v>
      </c>
      <c r="D38" s="1176"/>
      <c r="E38" s="1177"/>
      <c r="F38" s="36">
        <v>0.05</v>
      </c>
      <c r="G38" s="37">
        <v>0.16</v>
      </c>
      <c r="H38" s="37">
        <v>0.26</v>
      </c>
      <c r="I38" s="37">
        <v>0.13</v>
      </c>
      <c r="J38" s="38">
        <v>0.45</v>
      </c>
      <c r="K38" s="22"/>
      <c r="L38" s="22"/>
      <c r="M38" s="22"/>
      <c r="N38" s="22"/>
      <c r="O38" s="22"/>
      <c r="P38" s="22"/>
    </row>
    <row r="39" spans="1:16" ht="39" customHeight="1" x14ac:dyDescent="0.15">
      <c r="A39" s="22"/>
      <c r="B39" s="35"/>
      <c r="C39" s="1175" t="s">
        <v>535</v>
      </c>
      <c r="D39" s="1176"/>
      <c r="E39" s="1177"/>
      <c r="F39" s="36">
        <v>0.09</v>
      </c>
      <c r="G39" s="37">
        <v>0.12</v>
      </c>
      <c r="H39" s="37">
        <v>0.11</v>
      </c>
      <c r="I39" s="37">
        <v>0.14000000000000001</v>
      </c>
      <c r="J39" s="38">
        <v>0.14000000000000001</v>
      </c>
      <c r="K39" s="22"/>
      <c r="L39" s="22"/>
      <c r="M39" s="22"/>
      <c r="N39" s="22"/>
      <c r="O39" s="22"/>
      <c r="P39" s="22"/>
    </row>
    <row r="40" spans="1:16" ht="39" customHeight="1" x14ac:dyDescent="0.15">
      <c r="A40" s="22"/>
      <c r="B40" s="35"/>
      <c r="C40" s="1175" t="s">
        <v>536</v>
      </c>
      <c r="D40" s="1176"/>
      <c r="E40" s="1177"/>
      <c r="F40" s="36">
        <v>0</v>
      </c>
      <c r="G40" s="37">
        <v>0</v>
      </c>
      <c r="H40" s="37">
        <v>0.02</v>
      </c>
      <c r="I40" s="37">
        <v>0.01</v>
      </c>
      <c r="J40" s="38">
        <v>0</v>
      </c>
      <c r="K40" s="22"/>
      <c r="L40" s="22"/>
      <c r="M40" s="22"/>
      <c r="N40" s="22"/>
      <c r="O40" s="22"/>
      <c r="P40" s="22"/>
    </row>
    <row r="41" spans="1:16" ht="39" customHeight="1" x14ac:dyDescent="0.15">
      <c r="A41" s="22"/>
      <c r="B41" s="35"/>
      <c r="C41" s="1175" t="s">
        <v>537</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538</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539</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9598</v>
      </c>
      <c r="L45" s="60">
        <v>10151</v>
      </c>
      <c r="M45" s="60">
        <v>9871</v>
      </c>
      <c r="N45" s="60">
        <v>9573</v>
      </c>
      <c r="O45" s="61">
        <v>8416</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15</v>
      </c>
      <c r="F48" s="1185"/>
      <c r="G48" s="1185"/>
      <c r="H48" s="1185"/>
      <c r="I48" s="1185"/>
      <c r="J48" s="1186"/>
      <c r="K48" s="63">
        <v>3443</v>
      </c>
      <c r="L48" s="64">
        <v>3439</v>
      </c>
      <c r="M48" s="64">
        <v>3517</v>
      </c>
      <c r="N48" s="64">
        <v>3581</v>
      </c>
      <c r="O48" s="65">
        <v>3524</v>
      </c>
      <c r="P48" s="48"/>
      <c r="Q48" s="48"/>
      <c r="R48" s="48"/>
      <c r="S48" s="48"/>
      <c r="T48" s="48"/>
      <c r="U48" s="48"/>
    </row>
    <row r="49" spans="1:21" ht="30.75" customHeight="1" x14ac:dyDescent="0.15">
      <c r="A49" s="48"/>
      <c r="B49" s="1193"/>
      <c r="C49" s="1194"/>
      <c r="D49" s="62"/>
      <c r="E49" s="1185" t="s">
        <v>16</v>
      </c>
      <c r="F49" s="1185"/>
      <c r="G49" s="1185"/>
      <c r="H49" s="1185"/>
      <c r="I49" s="1185"/>
      <c r="J49" s="1186"/>
      <c r="K49" s="63">
        <v>4</v>
      </c>
      <c r="L49" s="64">
        <v>5</v>
      </c>
      <c r="M49" s="64">
        <v>5</v>
      </c>
      <c r="N49" s="64">
        <v>5</v>
      </c>
      <c r="O49" s="65">
        <v>5</v>
      </c>
      <c r="P49" s="48"/>
      <c r="Q49" s="48"/>
      <c r="R49" s="48"/>
      <c r="S49" s="48"/>
      <c r="T49" s="48"/>
      <c r="U49" s="48"/>
    </row>
    <row r="50" spans="1:21" ht="30.75" customHeight="1" x14ac:dyDescent="0.15">
      <c r="A50" s="48"/>
      <c r="B50" s="1193"/>
      <c r="C50" s="1194"/>
      <c r="D50" s="62"/>
      <c r="E50" s="1185" t="s">
        <v>17</v>
      </c>
      <c r="F50" s="1185"/>
      <c r="G50" s="1185"/>
      <c r="H50" s="1185"/>
      <c r="I50" s="1185"/>
      <c r="J50" s="1186"/>
      <c r="K50" s="63">
        <v>68</v>
      </c>
      <c r="L50" s="64">
        <v>68</v>
      </c>
      <c r="M50" s="64">
        <v>68</v>
      </c>
      <c r="N50" s="64">
        <v>68</v>
      </c>
      <c r="O50" s="65">
        <v>58</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9502</v>
      </c>
      <c r="L52" s="64">
        <v>9468</v>
      </c>
      <c r="M52" s="64">
        <v>9784</v>
      </c>
      <c r="N52" s="64">
        <v>10062</v>
      </c>
      <c r="O52" s="65">
        <v>9516</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3611</v>
      </c>
      <c r="L53" s="69">
        <v>4195</v>
      </c>
      <c r="M53" s="69">
        <v>3677</v>
      </c>
      <c r="N53" s="69">
        <v>3165</v>
      </c>
      <c r="O53" s="70">
        <v>2487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sqref="A1:A104857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1" t="s">
        <v>24</v>
      </c>
      <c r="C41" s="1212"/>
      <c r="D41" s="81"/>
      <c r="E41" s="1213" t="s">
        <v>25</v>
      </c>
      <c r="F41" s="1213"/>
      <c r="G41" s="1213"/>
      <c r="H41" s="1214"/>
      <c r="I41" s="82">
        <v>81762</v>
      </c>
      <c r="J41" s="83">
        <v>80058</v>
      </c>
      <c r="K41" s="83">
        <v>80293</v>
      </c>
      <c r="L41" s="83">
        <v>79224</v>
      </c>
      <c r="M41" s="84">
        <v>79483</v>
      </c>
    </row>
    <row r="42" spans="2:13" ht="27.75" customHeight="1" x14ac:dyDescent="0.15">
      <c r="B42" s="1201"/>
      <c r="C42" s="1202"/>
      <c r="D42" s="85"/>
      <c r="E42" s="1205" t="s">
        <v>26</v>
      </c>
      <c r="F42" s="1205"/>
      <c r="G42" s="1205"/>
      <c r="H42" s="1206"/>
      <c r="I42" s="86">
        <v>796</v>
      </c>
      <c r="J42" s="87">
        <v>761</v>
      </c>
      <c r="K42" s="87">
        <v>725</v>
      </c>
      <c r="L42" s="87">
        <v>688</v>
      </c>
      <c r="M42" s="88">
        <v>650</v>
      </c>
    </row>
    <row r="43" spans="2:13" ht="27.75" customHeight="1" x14ac:dyDescent="0.15">
      <c r="B43" s="1201"/>
      <c r="C43" s="1202"/>
      <c r="D43" s="85"/>
      <c r="E43" s="1205" t="s">
        <v>27</v>
      </c>
      <c r="F43" s="1205"/>
      <c r="G43" s="1205"/>
      <c r="H43" s="1206"/>
      <c r="I43" s="86">
        <v>50597</v>
      </c>
      <c r="J43" s="87">
        <v>48450</v>
      </c>
      <c r="K43" s="87">
        <v>47007</v>
      </c>
      <c r="L43" s="87">
        <v>46012</v>
      </c>
      <c r="M43" s="88">
        <v>44501</v>
      </c>
    </row>
    <row r="44" spans="2:13" ht="27.75" customHeight="1" x14ac:dyDescent="0.15">
      <c r="B44" s="1201"/>
      <c r="C44" s="1202"/>
      <c r="D44" s="85"/>
      <c r="E44" s="1205" t="s">
        <v>28</v>
      </c>
      <c r="F44" s="1205"/>
      <c r="G44" s="1205"/>
      <c r="H44" s="1206"/>
      <c r="I44" s="86">
        <v>42</v>
      </c>
      <c r="J44" s="87">
        <v>37</v>
      </c>
      <c r="K44" s="87">
        <v>33</v>
      </c>
      <c r="L44" s="87">
        <v>29</v>
      </c>
      <c r="M44" s="88">
        <v>25</v>
      </c>
    </row>
    <row r="45" spans="2:13" ht="27.75" customHeight="1" x14ac:dyDescent="0.15">
      <c r="B45" s="1201"/>
      <c r="C45" s="1202"/>
      <c r="D45" s="85"/>
      <c r="E45" s="1205" t="s">
        <v>29</v>
      </c>
      <c r="F45" s="1205"/>
      <c r="G45" s="1205"/>
      <c r="H45" s="1206"/>
      <c r="I45" s="86">
        <v>13459</v>
      </c>
      <c r="J45" s="87">
        <v>12843</v>
      </c>
      <c r="K45" s="87">
        <v>12715</v>
      </c>
      <c r="L45" s="87">
        <v>11189</v>
      </c>
      <c r="M45" s="88">
        <v>10187</v>
      </c>
    </row>
    <row r="46" spans="2:13" ht="27.75" customHeight="1" x14ac:dyDescent="0.15">
      <c r="B46" s="1201"/>
      <c r="C46" s="1202"/>
      <c r="D46" s="85"/>
      <c r="E46" s="1205" t="s">
        <v>30</v>
      </c>
      <c r="F46" s="1205"/>
      <c r="G46" s="1205"/>
      <c r="H46" s="1206"/>
      <c r="I46" s="86">
        <v>18821</v>
      </c>
      <c r="J46" s="87">
        <v>17448</v>
      </c>
      <c r="K46" s="87">
        <v>15796</v>
      </c>
      <c r="L46" s="87">
        <v>13610</v>
      </c>
      <c r="M46" s="88">
        <v>12028</v>
      </c>
    </row>
    <row r="47" spans="2:13" ht="27.75" customHeight="1" x14ac:dyDescent="0.15">
      <c r="B47" s="1201"/>
      <c r="C47" s="1202"/>
      <c r="D47" s="85"/>
      <c r="E47" s="1205" t="s">
        <v>31</v>
      </c>
      <c r="F47" s="1205"/>
      <c r="G47" s="1205"/>
      <c r="H47" s="1206"/>
      <c r="I47" s="86" t="s">
        <v>481</v>
      </c>
      <c r="J47" s="87" t="s">
        <v>481</v>
      </c>
      <c r="K47" s="87" t="s">
        <v>481</v>
      </c>
      <c r="L47" s="87" t="s">
        <v>481</v>
      </c>
      <c r="M47" s="88" t="s">
        <v>481</v>
      </c>
    </row>
    <row r="48" spans="2:13" ht="27.75" customHeight="1" x14ac:dyDescent="0.15">
      <c r="B48" s="1203"/>
      <c r="C48" s="1204"/>
      <c r="D48" s="85"/>
      <c r="E48" s="1205" t="s">
        <v>32</v>
      </c>
      <c r="F48" s="1205"/>
      <c r="G48" s="1205"/>
      <c r="H48" s="1206"/>
      <c r="I48" s="86" t="s">
        <v>481</v>
      </c>
      <c r="J48" s="87" t="s">
        <v>481</v>
      </c>
      <c r="K48" s="87" t="s">
        <v>481</v>
      </c>
      <c r="L48" s="87" t="s">
        <v>481</v>
      </c>
      <c r="M48" s="88" t="s">
        <v>481</v>
      </c>
    </row>
    <row r="49" spans="2:13" ht="27.75" customHeight="1" x14ac:dyDescent="0.15">
      <c r="B49" s="1199" t="s">
        <v>33</v>
      </c>
      <c r="C49" s="1200"/>
      <c r="D49" s="89"/>
      <c r="E49" s="1205" t="s">
        <v>34</v>
      </c>
      <c r="F49" s="1205"/>
      <c r="G49" s="1205"/>
      <c r="H49" s="1206"/>
      <c r="I49" s="86">
        <v>9106</v>
      </c>
      <c r="J49" s="87">
        <v>9064</v>
      </c>
      <c r="K49" s="87">
        <v>9244</v>
      </c>
      <c r="L49" s="87">
        <v>9170</v>
      </c>
      <c r="M49" s="88">
        <v>10406</v>
      </c>
    </row>
    <row r="50" spans="2:13" ht="27.75" customHeight="1" x14ac:dyDescent="0.15">
      <c r="B50" s="1201"/>
      <c r="C50" s="1202"/>
      <c r="D50" s="85"/>
      <c r="E50" s="1205" t="s">
        <v>35</v>
      </c>
      <c r="F50" s="1205"/>
      <c r="G50" s="1205"/>
      <c r="H50" s="1206"/>
      <c r="I50" s="86">
        <v>39073</v>
      </c>
      <c r="J50" s="87">
        <v>37083</v>
      </c>
      <c r="K50" s="87">
        <v>35552</v>
      </c>
      <c r="L50" s="87">
        <v>34862</v>
      </c>
      <c r="M50" s="88">
        <v>34927</v>
      </c>
    </row>
    <row r="51" spans="2:13" ht="27.75" customHeight="1" x14ac:dyDescent="0.15">
      <c r="B51" s="1203"/>
      <c r="C51" s="1204"/>
      <c r="D51" s="85"/>
      <c r="E51" s="1205" t="s">
        <v>36</v>
      </c>
      <c r="F51" s="1205"/>
      <c r="G51" s="1205"/>
      <c r="H51" s="1206"/>
      <c r="I51" s="86">
        <v>75388</v>
      </c>
      <c r="J51" s="87">
        <v>74730</v>
      </c>
      <c r="K51" s="87">
        <v>73895</v>
      </c>
      <c r="L51" s="87">
        <v>72324</v>
      </c>
      <c r="M51" s="88">
        <v>71429</v>
      </c>
    </row>
    <row r="52" spans="2:13" ht="27.75" customHeight="1" thickBot="1" x14ac:dyDescent="0.2">
      <c r="B52" s="1207" t="s">
        <v>37</v>
      </c>
      <c r="C52" s="1208"/>
      <c r="D52" s="90"/>
      <c r="E52" s="1209" t="s">
        <v>38</v>
      </c>
      <c r="F52" s="1209"/>
      <c r="G52" s="1209"/>
      <c r="H52" s="1210"/>
      <c r="I52" s="91">
        <v>41908</v>
      </c>
      <c r="J52" s="92">
        <v>38720</v>
      </c>
      <c r="K52" s="92">
        <v>37879</v>
      </c>
      <c r="L52" s="92">
        <v>34396</v>
      </c>
      <c r="M52" s="93">
        <v>30111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555</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556</v>
      </c>
    </row>
    <row r="50" spans="1:17" x14ac:dyDescent="0.15">
      <c r="B50" s="248"/>
      <c r="C50" s="244"/>
      <c r="D50" s="244"/>
      <c r="E50" s="244"/>
      <c r="F50" s="244"/>
      <c r="G50" s="1224"/>
      <c r="H50" s="1225"/>
      <c r="I50" s="1225"/>
      <c r="J50" s="1226"/>
      <c r="K50" s="354" t="s">
        <v>520</v>
      </c>
      <c r="L50" s="354" t="s">
        <v>521</v>
      </c>
      <c r="M50" s="354" t="s">
        <v>522</v>
      </c>
      <c r="N50" s="354" t="s">
        <v>523</v>
      </c>
      <c r="O50" s="354" t="s">
        <v>524</v>
      </c>
    </row>
    <row r="51" spans="1:17" x14ac:dyDescent="0.15">
      <c r="B51" s="248"/>
      <c r="C51" s="244"/>
      <c r="D51" s="244"/>
      <c r="E51" s="244"/>
      <c r="F51" s="244"/>
      <c r="G51" s="1227" t="s">
        <v>557</v>
      </c>
      <c r="H51" s="1228"/>
      <c r="I51" s="1233" t="s">
        <v>558</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559</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560</v>
      </c>
      <c r="H55" s="1241"/>
      <c r="I55" s="1237" t="s">
        <v>558</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559</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555</v>
      </c>
      <c r="I64" s="352"/>
      <c r="J64" s="352"/>
      <c r="K64" s="352"/>
      <c r="L64" s="244"/>
      <c r="M64" s="244"/>
      <c r="N64" s="244"/>
      <c r="O64" s="244"/>
    </row>
    <row r="65" spans="2:30" x14ac:dyDescent="0.15">
      <c r="B65" s="248"/>
      <c r="C65" s="244"/>
      <c r="D65" s="244"/>
      <c r="E65" s="244"/>
      <c r="F65" s="244"/>
      <c r="G65" s="1247" t="s">
        <v>564</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24"/>
      <c r="H72" s="1225"/>
      <c r="I72" s="1225"/>
      <c r="J72" s="1226"/>
      <c r="K72" s="354" t="s">
        <v>520</v>
      </c>
      <c r="L72" s="354" t="s">
        <v>521</v>
      </c>
      <c r="M72" s="354" t="s">
        <v>522</v>
      </c>
      <c r="N72" s="354" t="s">
        <v>523</v>
      </c>
      <c r="O72" s="354" t="s">
        <v>524</v>
      </c>
    </row>
    <row r="73" spans="2:30" x14ac:dyDescent="0.15">
      <c r="B73" s="248"/>
      <c r="C73" s="244"/>
      <c r="D73" s="244"/>
      <c r="E73" s="244"/>
      <c r="F73" s="244"/>
      <c r="G73" s="1227" t="s">
        <v>557</v>
      </c>
      <c r="H73" s="1228"/>
      <c r="I73" s="1233" t="s">
        <v>558</v>
      </c>
      <c r="J73" s="1233"/>
      <c r="K73" s="1248">
        <v>89.5</v>
      </c>
      <c r="L73" s="1248">
        <v>82</v>
      </c>
      <c r="M73" s="1236">
        <v>78.400000000000006</v>
      </c>
      <c r="N73" s="1236">
        <v>71.5</v>
      </c>
      <c r="O73" s="1236">
        <v>60.4</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563</v>
      </c>
      <c r="J75" s="1237"/>
      <c r="K75" s="1249">
        <v>7.8</v>
      </c>
      <c r="L75" s="1249">
        <v>8.1999999999999993</v>
      </c>
      <c r="M75" s="1249">
        <v>8</v>
      </c>
      <c r="N75" s="1249">
        <v>7.6</v>
      </c>
      <c r="O75" s="1249">
        <v>6.3</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560</v>
      </c>
      <c r="H77" s="1241"/>
      <c r="I77" s="1237" t="s">
        <v>558</v>
      </c>
      <c r="J77" s="1237"/>
      <c r="K77" s="1248">
        <v>62.5</v>
      </c>
      <c r="L77" s="1248">
        <v>57.8</v>
      </c>
      <c r="M77" s="1236">
        <v>49.8</v>
      </c>
      <c r="N77" s="1236">
        <v>45.1</v>
      </c>
      <c r="O77" s="1236">
        <v>37.4</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563</v>
      </c>
      <c r="J79" s="1246"/>
      <c r="K79" s="1251">
        <v>8.6</v>
      </c>
      <c r="L79" s="1251">
        <v>8.3000000000000007</v>
      </c>
      <c r="M79" s="1251">
        <v>7.7</v>
      </c>
      <c r="N79" s="1251">
        <v>7.1</v>
      </c>
      <c r="O79" s="1251">
        <v>6.3</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28487</v>
      </c>
      <c r="E3" s="116"/>
      <c r="F3" s="117">
        <v>36765</v>
      </c>
      <c r="G3" s="118"/>
      <c r="H3" s="119"/>
    </row>
    <row r="4" spans="1:8" x14ac:dyDescent="0.15">
      <c r="A4" s="120"/>
      <c r="B4" s="121"/>
      <c r="C4" s="122"/>
      <c r="D4" s="123">
        <v>23234</v>
      </c>
      <c r="E4" s="124"/>
      <c r="F4" s="125">
        <v>20975</v>
      </c>
      <c r="G4" s="126"/>
      <c r="H4" s="127"/>
    </row>
    <row r="5" spans="1:8" x14ac:dyDescent="0.15">
      <c r="A5" s="108" t="s">
        <v>514</v>
      </c>
      <c r="B5" s="113"/>
      <c r="C5" s="114"/>
      <c r="D5" s="115">
        <v>29784</v>
      </c>
      <c r="E5" s="116"/>
      <c r="F5" s="117">
        <v>39052</v>
      </c>
      <c r="G5" s="118"/>
      <c r="H5" s="119"/>
    </row>
    <row r="6" spans="1:8" x14ac:dyDescent="0.15">
      <c r="A6" s="120"/>
      <c r="B6" s="121"/>
      <c r="C6" s="122"/>
      <c r="D6" s="123">
        <v>20795</v>
      </c>
      <c r="E6" s="124"/>
      <c r="F6" s="125">
        <v>21186</v>
      </c>
      <c r="G6" s="126"/>
      <c r="H6" s="127"/>
    </row>
    <row r="7" spans="1:8" x14ac:dyDescent="0.15">
      <c r="A7" s="108" t="s">
        <v>515</v>
      </c>
      <c r="B7" s="113"/>
      <c r="C7" s="114"/>
      <c r="D7" s="115">
        <v>44414</v>
      </c>
      <c r="E7" s="116"/>
      <c r="F7" s="117">
        <v>41235</v>
      </c>
      <c r="G7" s="118"/>
      <c r="H7" s="119"/>
    </row>
    <row r="8" spans="1:8" x14ac:dyDescent="0.15">
      <c r="A8" s="120"/>
      <c r="B8" s="121"/>
      <c r="C8" s="122"/>
      <c r="D8" s="123">
        <v>30135</v>
      </c>
      <c r="E8" s="124"/>
      <c r="F8" s="125">
        <v>22086</v>
      </c>
      <c r="G8" s="126"/>
      <c r="H8" s="127"/>
    </row>
    <row r="9" spans="1:8" x14ac:dyDescent="0.15">
      <c r="A9" s="108" t="s">
        <v>516</v>
      </c>
      <c r="B9" s="113"/>
      <c r="C9" s="114"/>
      <c r="D9" s="115">
        <v>31839</v>
      </c>
      <c r="E9" s="116"/>
      <c r="F9" s="117">
        <v>41862</v>
      </c>
      <c r="G9" s="118"/>
      <c r="H9" s="119"/>
    </row>
    <row r="10" spans="1:8" x14ac:dyDescent="0.15">
      <c r="A10" s="120"/>
      <c r="B10" s="121"/>
      <c r="C10" s="122"/>
      <c r="D10" s="123">
        <v>22615</v>
      </c>
      <c r="E10" s="124"/>
      <c r="F10" s="125">
        <v>23710</v>
      </c>
      <c r="G10" s="126"/>
      <c r="H10" s="127"/>
    </row>
    <row r="11" spans="1:8" x14ac:dyDescent="0.15">
      <c r="A11" s="108" t="s">
        <v>517</v>
      </c>
      <c r="B11" s="113"/>
      <c r="C11" s="114"/>
      <c r="D11" s="115">
        <v>39991</v>
      </c>
      <c r="E11" s="116"/>
      <c r="F11" s="117">
        <v>43554</v>
      </c>
      <c r="G11" s="118"/>
      <c r="H11" s="119"/>
    </row>
    <row r="12" spans="1:8" x14ac:dyDescent="0.15">
      <c r="A12" s="120"/>
      <c r="B12" s="121"/>
      <c r="C12" s="128"/>
      <c r="D12" s="123">
        <v>25776</v>
      </c>
      <c r="E12" s="124"/>
      <c r="F12" s="125">
        <v>24811</v>
      </c>
      <c r="G12" s="126"/>
      <c r="H12" s="127"/>
    </row>
    <row r="13" spans="1:8" x14ac:dyDescent="0.15">
      <c r="A13" s="108"/>
      <c r="B13" s="113"/>
      <c r="C13" s="129"/>
      <c r="D13" s="130">
        <v>34903</v>
      </c>
      <c r="E13" s="131"/>
      <c r="F13" s="132">
        <v>40494</v>
      </c>
      <c r="G13" s="133"/>
      <c r="H13" s="119"/>
    </row>
    <row r="14" spans="1:8" x14ac:dyDescent="0.15">
      <c r="A14" s="120"/>
      <c r="B14" s="121"/>
      <c r="C14" s="122"/>
      <c r="D14" s="123">
        <v>24511</v>
      </c>
      <c r="E14" s="124"/>
      <c r="F14" s="125">
        <v>22554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5.38</v>
      </c>
      <c r="C19" s="134">
        <f>ROUND(VALUE(SUBSTITUTE(実質収支比率等に係る経年分析!G$48,"▲","-")),2)</f>
        <v>4.13</v>
      </c>
      <c r="D19" s="134">
        <f>ROUND(VALUE(SUBSTITUTE(実質収支比率等に係る経年分析!H$48,"▲","-")),2)</f>
        <v>5.6</v>
      </c>
      <c r="E19" s="134">
        <f>ROUND(VALUE(SUBSTITUTE(実質収支比率等に係る経年分析!I$48,"▲","-")),2)</f>
        <v>4.66</v>
      </c>
      <c r="F19" s="134">
        <f>ROUND(VALUE(SUBSTITUTE(実質収支比率等に係る経年分析!J$48,"▲","-")),2)</f>
        <v>5.41</v>
      </c>
    </row>
    <row r="20" spans="1:11" x14ac:dyDescent="0.15">
      <c r="A20" s="134" t="s">
        <v>43</v>
      </c>
      <c r="B20" s="134">
        <f>ROUND(VALUE(SUBSTITUTE(実質収支比率等に係る経年分析!F$47,"▲","-")),2)</f>
        <v>9.83</v>
      </c>
      <c r="C20" s="134">
        <f>ROUND(VALUE(SUBSTITUTE(実質収支比率等に係る経年分析!G$47,"▲","-")),2)</f>
        <v>9.4</v>
      </c>
      <c r="D20" s="134">
        <f>ROUND(VALUE(SUBSTITUTE(実質収支比率等に係る経年分析!H$47,"▲","-")),2)</f>
        <v>9.36</v>
      </c>
      <c r="E20" s="134">
        <f>ROUND(VALUE(SUBSTITUTE(実質収支比率等に係る経年分析!I$47,"▲","-")),2)</f>
        <v>9.16</v>
      </c>
      <c r="F20" s="134">
        <f>ROUND(VALUE(SUBSTITUTE(実質収支比率等に係る経年分析!J$47,"▲","-")),2)</f>
        <v>10.199999999999999</v>
      </c>
    </row>
    <row r="21" spans="1:11" x14ac:dyDescent="0.15">
      <c r="A21" s="134" t="s">
        <v>44</v>
      </c>
      <c r="B21" s="134">
        <f>IF(ISNUMBER(VALUE(SUBSTITUTE(実質収支比率等に係る経年分析!F$49,"▲","-"))),ROUND(VALUE(SUBSTITUTE(実質収支比率等に係る経年分析!F$49,"▲","-")),2),NA())</f>
        <v>2.56</v>
      </c>
      <c r="C21" s="134">
        <f>IF(ISNUMBER(VALUE(SUBSTITUTE(実質収支比率等に係る経年分析!G$49,"▲","-"))),ROUND(VALUE(SUBSTITUTE(実質収支比率等に係る経年分析!G$49,"▲","-")),2),NA())</f>
        <v>-1.55</v>
      </c>
      <c r="D21" s="134">
        <f>IF(ISNUMBER(VALUE(SUBSTITUTE(実質収支比率等に係る経年分析!H$49,"▲","-"))),ROUND(VALUE(SUBSTITUTE(実質収支比率等に係る経年分析!H$49,"▲","-")),2),NA())</f>
        <v>1.72</v>
      </c>
      <c r="E21" s="134">
        <f>IF(ISNUMBER(VALUE(SUBSTITUTE(実質収支比率等に係る経年分析!I$49,"▲","-"))),ROUND(VALUE(SUBSTITUTE(実質収支比率等に係る経年分析!I$49,"▲","-")),2),NA())</f>
        <v>-1.1499999999999999</v>
      </c>
      <c r="F21" s="134">
        <f>IF(ISNUMBER(VALUE(SUBSTITUTE(実質収支比率等に係る経年分析!J$49,"▲","-"))),ROUND(VALUE(SUBSTITUTE(実質収支比率等に係る経年分析!J$49,"▲","-")),2),NA())</f>
        <v>2.09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春日井市公共用地先行取得事業特別会計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春日井市介護サービス事業特別会計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春日井市後期高齢者医療事業特別会計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x14ac:dyDescent="0.15">
      <c r="A32" s="135" t="str">
        <f>IF(連結実質赤字比率に係る赤字・黒字の構成分析!C$38="",NA(),連結実質赤字比率に係る赤字・黒字の構成分析!C$38)</f>
        <v>春日井市介護保険事業特別会計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x14ac:dyDescent="0.15">
      <c r="A33" s="135" t="str">
        <f>IF(連結実質赤字比率に係る赤字・黒字の構成分析!C$37="",NA(),連結実質赤字比率に係る赤字・黒字の構成分析!C$37)</f>
        <v>春日井市国民健康保険事業特別会計</v>
      </c>
      <c r="B33" s="135">
        <f>IF(ROUND(VALUE(SUBSTITUTE(連結実質赤字比率に係る赤字・黒字の構成分析!F$37,"▲", "-")), 2) &lt; 0, ABS(ROUND(VALUE(SUBSTITUTE(連結実質赤字比率に係る赤字・黒字の構成分析!F$37,"▲", "-")), 2)), NA())</f>
        <v>2.41</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3.08</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1.18</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4.6500000000000004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5.41</v>
      </c>
    </row>
    <row r="35" spans="1:16" x14ac:dyDescent="0.15">
      <c r="A35" s="135" t="str">
        <f>IF(連結実質赤字比率に係る赤字・黒字の構成分析!C$35="",NA(),連結実質赤字比率に係る赤字・黒字の構成分析!C$35)</f>
        <v>春日井市水道事業会計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8.5399999999999991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8.3800000000000008</v>
      </c>
    </row>
    <row r="36" spans="1:16" x14ac:dyDescent="0.15">
      <c r="A36" s="135" t="str">
        <f>IF(連結実質赤字比率に係る赤字・黒字の構成分析!C$34="",NA(),連結実質赤字比率に係る赤字・黒字の構成分析!C$34)</f>
        <v>春日井市春日井市民病院事業会計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9502</v>
      </c>
      <c r="E42" s="136"/>
      <c r="F42" s="136"/>
      <c r="G42" s="136">
        <f>'実質公債費比率（分子）の構造'!L$52</f>
        <v>9468</v>
      </c>
      <c r="H42" s="136"/>
      <c r="I42" s="136"/>
      <c r="J42" s="136">
        <f>'実質公債費比率（分子）の構造'!M$52</f>
        <v>9784</v>
      </c>
      <c r="K42" s="136"/>
      <c r="L42" s="136"/>
      <c r="M42" s="136">
        <f>'実質公債費比率（分子）の構造'!N$52</f>
        <v>10062</v>
      </c>
      <c r="N42" s="136"/>
      <c r="O42" s="136"/>
      <c r="P42" s="136">
        <f>'実質公債費比率（分子）の構造'!O$52</f>
        <v>9516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68</v>
      </c>
      <c r="C44" s="136"/>
      <c r="D44" s="136"/>
      <c r="E44" s="136">
        <f>'実質公債費比率（分子）の構造'!L$50</f>
        <v>68</v>
      </c>
      <c r="F44" s="136"/>
      <c r="G44" s="136"/>
      <c r="H44" s="136">
        <f>'実質公債費比率（分子）の構造'!M$50</f>
        <v>68</v>
      </c>
      <c r="I44" s="136"/>
      <c r="J44" s="136"/>
      <c r="K44" s="136">
        <f>'実質公債費比率（分子）の構造'!N$50</f>
        <v>68</v>
      </c>
      <c r="L44" s="136"/>
      <c r="M44" s="136"/>
      <c r="N44" s="136">
        <f>'実質公債費比率（分子）の構造'!O$50</f>
        <v>58</v>
      </c>
      <c r="O44" s="136"/>
      <c r="P44" s="136"/>
    </row>
    <row r="45" spans="1:16" x14ac:dyDescent="0.15">
      <c r="A45" s="136" t="s">
        <v>54</v>
      </c>
      <c r="B45" s="136">
        <f>'実質公債費比率（分子）の構造'!K$49</f>
        <v>4</v>
      </c>
      <c r="C45" s="136"/>
      <c r="D45" s="136"/>
      <c r="E45" s="136">
        <f>'実質公債費比率（分子）の構造'!L$49</f>
        <v>5</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x14ac:dyDescent="0.15">
      <c r="A46" s="136" t="s">
        <v>55</v>
      </c>
      <c r="B46" s="136">
        <f>'実質公債費比率（分子）の構造'!K$48</f>
        <v>3443</v>
      </c>
      <c r="C46" s="136"/>
      <c r="D46" s="136"/>
      <c r="E46" s="136">
        <f>'実質公債費比率（分子）の構造'!L$48</f>
        <v>3439</v>
      </c>
      <c r="F46" s="136"/>
      <c r="G46" s="136"/>
      <c r="H46" s="136">
        <f>'実質公債費比率（分子）の構造'!M$48</f>
        <v>3517</v>
      </c>
      <c r="I46" s="136"/>
      <c r="J46" s="136"/>
      <c r="K46" s="136">
        <f>'実質公債費比率（分子）の構造'!N$48</f>
        <v>3581</v>
      </c>
      <c r="L46" s="136"/>
      <c r="M46" s="136"/>
      <c r="N46" s="136">
        <f>'実質公債費比率（分子）の構造'!O$48</f>
        <v>3524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9598</v>
      </c>
      <c r="C49" s="136"/>
      <c r="D49" s="136"/>
      <c r="E49" s="136">
        <f>'実質公債費比率（分子）の構造'!L$45</f>
        <v>10151</v>
      </c>
      <c r="F49" s="136"/>
      <c r="G49" s="136"/>
      <c r="H49" s="136">
        <f>'実質公債費比率（分子）の構造'!M$45</f>
        <v>9871</v>
      </c>
      <c r="I49" s="136"/>
      <c r="J49" s="136"/>
      <c r="K49" s="136">
        <f>'実質公債費比率（分子）の構造'!N$45</f>
        <v>9573</v>
      </c>
      <c r="L49" s="136"/>
      <c r="M49" s="136"/>
      <c r="N49" s="136">
        <f>'実質公債費比率（分子）の構造'!O$45</f>
        <v>8416</v>
      </c>
      <c r="O49" s="136"/>
      <c r="P49" s="136"/>
    </row>
    <row r="50" spans="1:16" x14ac:dyDescent="0.15">
      <c r="A50" s="136" t="s">
        <v>59</v>
      </c>
      <c r="B50" s="136" t="e">
        <f>NA()</f>
        <v>#N/A</v>
      </c>
      <c r="C50" s="136">
        <f>IF(ISNUMBER('実質公債費比率（分子）の構造'!K$53),'実質公債費比率（分子）の構造'!K$53,NA())</f>
        <v>3611</v>
      </c>
      <c r="D50" s="136" t="e">
        <f>NA()</f>
        <v>#N/A</v>
      </c>
      <c r="E50" s="136" t="e">
        <f>NA()</f>
        <v>#N/A</v>
      </c>
      <c r="F50" s="136">
        <f>IF(ISNUMBER('実質公債費比率（分子）の構造'!L$53),'実質公債費比率（分子）の構造'!L$53,NA())</f>
        <v>4195</v>
      </c>
      <c r="G50" s="136" t="e">
        <f>NA()</f>
        <v>#N/A</v>
      </c>
      <c r="H50" s="136" t="e">
        <f>NA()</f>
        <v>#N/A</v>
      </c>
      <c r="I50" s="136">
        <f>IF(ISNUMBER('実質公債費比率（分子）の構造'!M$53),'実質公債費比率（分子）の構造'!M$53,NA())</f>
        <v>3677</v>
      </c>
      <c r="J50" s="136" t="e">
        <f>NA()</f>
        <v>#N/A</v>
      </c>
      <c r="K50" s="136" t="e">
        <f>NA()</f>
        <v>#N/A</v>
      </c>
      <c r="L50" s="136">
        <f>IF(ISNUMBER('実質公債費比率（分子）の構造'!N$53),'実質公債費比率（分子）の構造'!N$53,NA())</f>
        <v>3165</v>
      </c>
      <c r="M50" s="136" t="e">
        <f>NA()</f>
        <v>#N/A</v>
      </c>
      <c r="N50" s="136" t="e">
        <f>NA()</f>
        <v>#N/A</v>
      </c>
      <c r="O50" s="136">
        <f>IF(ISNUMBER('実質公債費比率（分子）の構造'!O$53),'実質公債費比率（分子）の構造'!O$53,NA())</f>
        <v>2487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75388</v>
      </c>
      <c r="E56" s="135"/>
      <c r="F56" s="135"/>
      <c r="G56" s="135">
        <f>'将来負担比率（分子）の構造'!J$51</f>
        <v>74730</v>
      </c>
      <c r="H56" s="135"/>
      <c r="I56" s="135"/>
      <c r="J56" s="135">
        <f>'将来負担比率（分子）の構造'!K$51</f>
        <v>73895</v>
      </c>
      <c r="K56" s="135"/>
      <c r="L56" s="135"/>
      <c r="M56" s="135">
        <f>'将来負担比率（分子）の構造'!L$51</f>
        <v>72324</v>
      </c>
      <c r="N56" s="135"/>
      <c r="O56" s="135"/>
      <c r="P56" s="135">
        <f>'将来負担比率（分子）の構造'!M$51</f>
        <v>71429</v>
      </c>
    </row>
    <row r="57" spans="1:16" x14ac:dyDescent="0.15">
      <c r="A57" s="135" t="s">
        <v>35</v>
      </c>
      <c r="B57" s="135"/>
      <c r="C57" s="135"/>
      <c r="D57" s="135">
        <f>'将来負担比率（分子）の構造'!I$50</f>
        <v>39073</v>
      </c>
      <c r="E57" s="135"/>
      <c r="F57" s="135"/>
      <c r="G57" s="135">
        <f>'将来負担比率（分子）の構造'!J$50</f>
        <v>37083</v>
      </c>
      <c r="H57" s="135"/>
      <c r="I57" s="135"/>
      <c r="J57" s="135">
        <f>'将来負担比率（分子）の構造'!K$50</f>
        <v>35552</v>
      </c>
      <c r="K57" s="135"/>
      <c r="L57" s="135"/>
      <c r="M57" s="135">
        <f>'将来負担比率（分子）の構造'!L$50</f>
        <v>34862</v>
      </c>
      <c r="N57" s="135"/>
      <c r="O57" s="135"/>
      <c r="P57" s="135">
        <f>'将来負担比率（分子）の構造'!M$50</f>
        <v>34927</v>
      </c>
    </row>
    <row r="58" spans="1:16" x14ac:dyDescent="0.15">
      <c r="A58" s="135" t="s">
        <v>34</v>
      </c>
      <c r="B58" s="135"/>
      <c r="C58" s="135"/>
      <c r="D58" s="135">
        <f>'将来負担比率（分子）の構造'!I$49</f>
        <v>9106</v>
      </c>
      <c r="E58" s="135"/>
      <c r="F58" s="135"/>
      <c r="G58" s="135">
        <f>'将来負担比率（分子）の構造'!J$49</f>
        <v>9064</v>
      </c>
      <c r="H58" s="135"/>
      <c r="I58" s="135"/>
      <c r="J58" s="135">
        <f>'将来負担比率（分子）の構造'!K$49</f>
        <v>9244</v>
      </c>
      <c r="K58" s="135"/>
      <c r="L58" s="135"/>
      <c r="M58" s="135">
        <f>'将来負担比率（分子）の構造'!L$49</f>
        <v>9170</v>
      </c>
      <c r="N58" s="135"/>
      <c r="O58" s="135"/>
      <c r="P58" s="135">
        <f>'将来負担比率（分子）の構造'!M$49</f>
        <v>10406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18821</v>
      </c>
      <c r="C61" s="135"/>
      <c r="D61" s="135"/>
      <c r="E61" s="135">
        <f>'将来負担比率（分子）の構造'!J$46</f>
        <v>17448</v>
      </c>
      <c r="F61" s="135"/>
      <c r="G61" s="135"/>
      <c r="H61" s="135">
        <f>'将来負担比率（分子）の構造'!K$46</f>
        <v>15796</v>
      </c>
      <c r="I61" s="135"/>
      <c r="J61" s="135"/>
      <c r="K61" s="135">
        <f>'将来負担比率（分子）の構造'!L$46</f>
        <v>13610</v>
      </c>
      <c r="L61" s="135"/>
      <c r="M61" s="135"/>
      <c r="N61" s="135">
        <f>'将来負担比率（分子）の構造'!M$46</f>
        <v>12028</v>
      </c>
      <c r="O61" s="135"/>
      <c r="P61" s="135"/>
    </row>
    <row r="62" spans="1:16" x14ac:dyDescent="0.15">
      <c r="A62" s="135" t="s">
        <v>29</v>
      </c>
      <c r="B62" s="135">
        <f>'将来負担比率（分子）の構造'!I$45</f>
        <v>13459</v>
      </c>
      <c r="C62" s="135"/>
      <c r="D62" s="135"/>
      <c r="E62" s="135">
        <f>'将来負担比率（分子）の構造'!J$45</f>
        <v>12843</v>
      </c>
      <c r="F62" s="135"/>
      <c r="G62" s="135"/>
      <c r="H62" s="135">
        <f>'将来負担比率（分子）の構造'!K$45</f>
        <v>12715</v>
      </c>
      <c r="I62" s="135"/>
      <c r="J62" s="135"/>
      <c r="K62" s="135">
        <f>'将来負担比率（分子）の構造'!L$45</f>
        <v>11189</v>
      </c>
      <c r="L62" s="135"/>
      <c r="M62" s="135"/>
      <c r="N62" s="135">
        <f>'将来負担比率（分子）の構造'!M$45</f>
        <v>10187</v>
      </c>
      <c r="O62" s="135"/>
      <c r="P62" s="135"/>
    </row>
    <row r="63" spans="1:16" x14ac:dyDescent="0.15">
      <c r="A63" s="135" t="s">
        <v>28</v>
      </c>
      <c r="B63" s="135">
        <f>'将来負担比率（分子）の構造'!I$44</f>
        <v>42</v>
      </c>
      <c r="C63" s="135"/>
      <c r="D63" s="135"/>
      <c r="E63" s="135">
        <f>'将来負担比率（分子）の構造'!J$44</f>
        <v>37</v>
      </c>
      <c r="F63" s="135"/>
      <c r="G63" s="135"/>
      <c r="H63" s="135">
        <f>'将来負担比率（分子）の構造'!K$44</f>
        <v>33</v>
      </c>
      <c r="I63" s="135"/>
      <c r="J63" s="135"/>
      <c r="K63" s="135">
        <f>'将来負担比率（分子）の構造'!L$44</f>
        <v>29</v>
      </c>
      <c r="L63" s="135"/>
      <c r="M63" s="135"/>
      <c r="N63" s="135">
        <f>'将来負担比率（分子）の構造'!M$44</f>
        <v>25</v>
      </c>
      <c r="O63" s="135"/>
      <c r="P63" s="135"/>
    </row>
    <row r="64" spans="1:16" x14ac:dyDescent="0.15">
      <c r="A64" s="135" t="s">
        <v>27</v>
      </c>
      <c r="B64" s="135">
        <f>'将来負担比率（分子）の構造'!I$43</f>
        <v>50597</v>
      </c>
      <c r="C64" s="135"/>
      <c r="D64" s="135"/>
      <c r="E64" s="135">
        <f>'将来負担比率（分子）の構造'!J$43</f>
        <v>48450</v>
      </c>
      <c r="F64" s="135"/>
      <c r="G64" s="135"/>
      <c r="H64" s="135">
        <f>'将来負担比率（分子）の構造'!K$43</f>
        <v>47007</v>
      </c>
      <c r="I64" s="135"/>
      <c r="J64" s="135"/>
      <c r="K64" s="135">
        <f>'将来負担比率（分子）の構造'!L$43</f>
        <v>46012</v>
      </c>
      <c r="L64" s="135"/>
      <c r="M64" s="135"/>
      <c r="N64" s="135">
        <f>'将来負担比率（分子）の構造'!M$43</f>
        <v>44501</v>
      </c>
      <c r="O64" s="135"/>
      <c r="P64" s="135"/>
    </row>
    <row r="65" spans="1:16" x14ac:dyDescent="0.15">
      <c r="A65" s="135" t="s">
        <v>26</v>
      </c>
      <c r="B65" s="135">
        <f>'将来負担比率（分子）の構造'!I$42</f>
        <v>796</v>
      </c>
      <c r="C65" s="135"/>
      <c r="D65" s="135"/>
      <c r="E65" s="135">
        <f>'将来負担比率（分子）の構造'!J$42</f>
        <v>761</v>
      </c>
      <c r="F65" s="135"/>
      <c r="G65" s="135"/>
      <c r="H65" s="135">
        <f>'将来負担比率（分子）の構造'!K$42</f>
        <v>725</v>
      </c>
      <c r="I65" s="135"/>
      <c r="J65" s="135"/>
      <c r="K65" s="135">
        <f>'将来負担比率（分子）の構造'!L$42</f>
        <v>688</v>
      </c>
      <c r="L65" s="135"/>
      <c r="M65" s="135"/>
      <c r="N65" s="135">
        <f>'将来負担比率（分子）の構造'!M$42</f>
        <v>650</v>
      </c>
      <c r="O65" s="135"/>
      <c r="P65" s="135"/>
    </row>
    <row r="66" spans="1:16" x14ac:dyDescent="0.15">
      <c r="A66" s="135" t="s">
        <v>25</v>
      </c>
      <c r="B66" s="135">
        <f>'将来負担比率（分子）の構造'!I$41</f>
        <v>81762</v>
      </c>
      <c r="C66" s="135"/>
      <c r="D66" s="135"/>
      <c r="E66" s="135">
        <f>'将来負担比率（分子）の構造'!J$41</f>
        <v>80058</v>
      </c>
      <c r="F66" s="135"/>
      <c r="G66" s="135"/>
      <c r="H66" s="135">
        <f>'将来負担比率（分子）の構造'!K$41</f>
        <v>80293</v>
      </c>
      <c r="I66" s="135"/>
      <c r="J66" s="135"/>
      <c r="K66" s="135">
        <f>'将来負担比率（分子）の構造'!L$41</f>
        <v>79224</v>
      </c>
      <c r="L66" s="135"/>
      <c r="M66" s="135"/>
      <c r="N66" s="135">
        <f>'将来負担比率（分子）の構造'!M$41</f>
        <v>79483</v>
      </c>
      <c r="O66" s="135"/>
      <c r="P66" s="135"/>
    </row>
    <row r="67" spans="1:16" x14ac:dyDescent="0.15">
      <c r="A67" s="135" t="s">
        <v>63</v>
      </c>
      <c r="B67" s="135" t="e">
        <f>NA()</f>
        <v>#N/A</v>
      </c>
      <c r="C67" s="135">
        <f>IF(ISNUMBER('将来負担比率（分子）の構造'!I$52), IF('将来負担比率（分子）の構造'!I$52 &lt; 0, 0, '将来負担比率（分子）の構造'!I$52), NA())</f>
        <v>41908</v>
      </c>
      <c r="D67" s="135" t="e">
        <f>NA()</f>
        <v>#N/A</v>
      </c>
      <c r="E67" s="135" t="e">
        <f>NA()</f>
        <v>#N/A</v>
      </c>
      <c r="F67" s="135">
        <f>IF(ISNUMBER('将来負担比率（分子）の構造'!J$52), IF('将来負担比率（分子）の構造'!J$52 &lt; 0, 0, '将来負担比率（分子）の構造'!J$52), NA())</f>
        <v>38720</v>
      </c>
      <c r="G67" s="135" t="e">
        <f>NA()</f>
        <v>#N/A</v>
      </c>
      <c r="H67" s="135" t="e">
        <f>NA()</f>
        <v>#N/A</v>
      </c>
      <c r="I67" s="135">
        <f>IF(ISNUMBER('将来負担比率（分子）の構造'!K$52), IF('将来負担比率（分子）の構造'!K$52 &lt; 0, 0, '将来負担比率（分子）の構造'!K$52), NA())</f>
        <v>37879</v>
      </c>
      <c r="J67" s="135" t="e">
        <f>NA()</f>
        <v>#N/A</v>
      </c>
      <c r="K67" s="135" t="e">
        <f>NA()</f>
        <v>#N/A</v>
      </c>
      <c r="L67" s="135">
        <f>IF(ISNUMBER('将来負担比率（分子）の構造'!L$52), IF('将来負担比率（分子）の構造'!L$52 &lt; 0, 0, '将来負担比率（分子）の構造'!L$52), NA())</f>
        <v>34396</v>
      </c>
      <c r="M67" s="135" t="e">
        <f>NA()</f>
        <v>#N/A</v>
      </c>
      <c r="N67" s="135" t="e">
        <f>NA()</f>
        <v>#N/A</v>
      </c>
      <c r="O67" s="135">
        <f>IF(ISNUMBER('将来負担比率（分子）の構造'!M$52), IF('将来負担比率（分子）の構造'!M$52 &lt; 0, 0, '将来負担比率（分子）の構造'!M$52), NA())</f>
        <v>30111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江口　雅彦</cp:lastModifiedBy>
  <cp:lastPrinted>2017-05-18T08:07:58Z</cp:lastPrinted>
  <dcterms:created xsi:type="dcterms:W3CDTF">2017-02-15T19:42:15Z</dcterms:created>
  <dcterms:modified xsi:type="dcterms:W3CDTF">2017-07-07T02:01:53Z</dcterms:modified>
  <cp:category/>
</cp:coreProperties>
</file>