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75" windowWidth="9600" windowHeight="8730" tabRatio="782" activeTab="1"/>
  </bookViews>
  <sheets>
    <sheet name="1,2.人口&amp;移動制約者" sheetId="1" r:id="rId1"/>
    <sheet name="2移動状況" sheetId="2" r:id="rId2"/>
    <sheet name="4.移動支援状況 " sheetId="3" r:id="rId3"/>
    <sheet name="5.福祉有償運送の実績 " sheetId="4" r:id="rId4"/>
    <sheet name="12.更新登録団体 " sheetId="5" r:id="rId5"/>
    <sheet name="済【事務局用1】介護タクシー実績 " sheetId="6" r:id="rId6"/>
  </sheets>
  <definedNames>
    <definedName name="_xlnm.Print_Area" localSheetId="0">'1,2.人口&amp;移動制約者'!$A$1:$I$46</definedName>
    <definedName name="_xlnm.Print_Area" localSheetId="4">'12.更新登録団体 '!$A$1:$S$19</definedName>
    <definedName name="_xlnm.Print_Area" localSheetId="1">'2移動状況'!$A$1:$G$26</definedName>
    <definedName name="_xlnm.Print_Area" localSheetId="2">'4.移動支援状況 '!$A$1:$H$35</definedName>
    <definedName name="_xlnm.Print_Area" localSheetId="3">'5.福祉有償運送の実績 '!$A$1:$J$28</definedName>
    <definedName name="_xlnm.Print_Area" localSheetId="5">'済【事務局用1】介護タクシー実績 '!$A$1:$M$41</definedName>
  </definedNames>
  <calcPr fullCalcOnLoad="1"/>
</workbook>
</file>

<file path=xl/sharedStrings.xml><?xml version="1.0" encoding="utf-8"?>
<sst xmlns="http://schemas.openxmlformats.org/spreadsheetml/2006/main" count="360" uniqueCount="248">
  <si>
    <t>路線</t>
  </si>
  <si>
    <t>車両台数</t>
  </si>
  <si>
    <t>運転者</t>
  </si>
  <si>
    <t>輸送回数</t>
  </si>
  <si>
    <t>輸送人員</t>
  </si>
  <si>
    <t>人</t>
  </si>
  <si>
    <t>（台）</t>
  </si>
  <si>
    <t>（人）</t>
  </si>
  <si>
    <t>（回）</t>
  </si>
  <si>
    <t>区分</t>
  </si>
  <si>
    <t>要　支　援</t>
  </si>
  <si>
    <t>要　介　護</t>
  </si>
  <si>
    <t>合計</t>
  </si>
  <si>
    <t>身体障がい者手帳区分</t>
  </si>
  <si>
    <t>視覚障がい</t>
  </si>
  <si>
    <t>聴覚・平衡機能障がい</t>
  </si>
  <si>
    <t>音声・言語・そしゃく機能障がい</t>
  </si>
  <si>
    <t>肢体不自由</t>
  </si>
  <si>
    <t>内部障がい</t>
  </si>
  <si>
    <t>療育手帳区分</t>
  </si>
  <si>
    <t>Ａ判定</t>
  </si>
  <si>
    <t>B判定</t>
  </si>
  <si>
    <t>C判定</t>
  </si>
  <si>
    <t>人　（重複有）</t>
  </si>
  <si>
    <t>合計</t>
  </si>
  <si>
    <t>合計</t>
  </si>
  <si>
    <t>登録人数(人)</t>
  </si>
  <si>
    <t>運転者数(人)</t>
  </si>
  <si>
    <t>車両台数(台)</t>
  </si>
  <si>
    <t>うち所有(台)</t>
  </si>
  <si>
    <t>うち持込(台)</t>
  </si>
  <si>
    <t>走行距離</t>
  </si>
  <si>
    <t>実車距離</t>
  </si>
  <si>
    <t>（km）</t>
  </si>
  <si>
    <t>養楽福祉会</t>
  </si>
  <si>
    <t>けやき福祉会</t>
  </si>
  <si>
    <t>麦</t>
  </si>
  <si>
    <t>サポートセンターふらっと</t>
  </si>
  <si>
    <t>Ｎｏ</t>
  </si>
  <si>
    <t>Ｎｏ</t>
  </si>
  <si>
    <t>名称</t>
  </si>
  <si>
    <t>走行距離
（ｋｍ）</t>
  </si>
  <si>
    <t>実車距離
（ｋｍ）</t>
  </si>
  <si>
    <t>輸送回数
（回）</t>
  </si>
  <si>
    <t>収受額
（円）</t>
  </si>
  <si>
    <t>苦情件数
（回）</t>
  </si>
  <si>
    <t>走行距離・・・・・輸送のために走行した全体の距離</t>
  </si>
  <si>
    <t>実車距離・・・・・利用者が乗車して走行した部分の距離</t>
  </si>
  <si>
    <t>交通事故
件数（件）</t>
  </si>
  <si>
    <t>延輸送人員</t>
  </si>
  <si>
    <t>研修実施
回数（回）</t>
  </si>
  <si>
    <t>西環状線</t>
  </si>
  <si>
    <t>南部線</t>
  </si>
  <si>
    <t>区分</t>
  </si>
  <si>
    <t>（1）要支援・要介護者数</t>
  </si>
  <si>
    <t>（2）身体障がい者数</t>
  </si>
  <si>
    <t>（3）身体障がい児数</t>
  </si>
  <si>
    <t>（4）知的障がい者（児）数</t>
  </si>
  <si>
    <t>（5）精神障がい者（児）数</t>
  </si>
  <si>
    <t>65歳以上の人口</t>
  </si>
  <si>
    <t>1</t>
  </si>
  <si>
    <t>2</t>
  </si>
  <si>
    <t>3</t>
  </si>
  <si>
    <t>4</t>
  </si>
  <si>
    <t>5</t>
  </si>
  <si>
    <t>65歳以上</t>
  </si>
  <si>
    <t>40～64歳</t>
  </si>
  <si>
    <t>1級</t>
  </si>
  <si>
    <t>1級</t>
  </si>
  <si>
    <t>2級</t>
  </si>
  <si>
    <t>2級</t>
  </si>
  <si>
    <t>3級</t>
  </si>
  <si>
    <t>3級</t>
  </si>
  <si>
    <t>4級</t>
  </si>
  <si>
    <t>4級</t>
  </si>
  <si>
    <t>5級</t>
  </si>
  <si>
    <t>5級</t>
  </si>
  <si>
    <t>6級</t>
  </si>
  <si>
    <t>6級</t>
  </si>
  <si>
    <t>18歳未満</t>
  </si>
  <si>
    <t>高齢化率</t>
  </si>
  <si>
    <t>車輌台数（軽）</t>
  </si>
  <si>
    <t>内訳</t>
  </si>
  <si>
    <t>旅客数</t>
  </si>
  <si>
    <t>旅客範囲</t>
  </si>
  <si>
    <t>運送の対価</t>
  </si>
  <si>
    <t>所有
（軽）</t>
  </si>
  <si>
    <t>持込
（軽）</t>
  </si>
  <si>
    <t>イ</t>
  </si>
  <si>
    <t>ロ</t>
  </si>
  <si>
    <t>ハ</t>
  </si>
  <si>
    <t>第4条許可等</t>
  </si>
  <si>
    <t>第78条3号許可</t>
  </si>
  <si>
    <t>対人保険：無制限</t>
  </si>
  <si>
    <t>損害保険</t>
  </si>
  <si>
    <t>対物保険：無制限</t>
  </si>
  <si>
    <t>かすがい
シティバス</t>
  </si>
  <si>
    <t>精神障がい者手帳区分</t>
  </si>
  <si>
    <t>登録番号</t>
  </si>
  <si>
    <t>登録の有効期間</t>
  </si>
  <si>
    <t>運行
管理者</t>
  </si>
  <si>
    <t>No.</t>
  </si>
  <si>
    <t>～</t>
  </si>
  <si>
    <t>→春日井での実績なし、変更なし</t>
  </si>
  <si>
    <t>1　春日井市の人口</t>
  </si>
  <si>
    <t>延輸送
人員（人）</t>
  </si>
  <si>
    <t>ASUMO</t>
  </si>
  <si>
    <t>　福祉応援券</t>
  </si>
  <si>
    <t>開始年度</t>
  </si>
  <si>
    <t>平成28年度（平成28年８月～）</t>
  </si>
  <si>
    <t>対象者</t>
  </si>
  <si>
    <t>①～⑦のいずれかを有するもの</t>
  </si>
  <si>
    <t>①身体障がい者手帳</t>
  </si>
  <si>
    <t>②療育手帳</t>
  </si>
  <si>
    <t>③精神障がい者保健福祉手帳</t>
  </si>
  <si>
    <t>⑤特定疾患医療給付事業受給者票</t>
  </si>
  <si>
    <t>⑥小児慢性特定医療費医療受給者証</t>
  </si>
  <si>
    <t>⑦被爆者手当（医療特別手当・健康管理手当・保健手当）証書</t>
  </si>
  <si>
    <t>※所得制限あり</t>
  </si>
  <si>
    <t>交付枚数</t>
  </si>
  <si>
    <t>区分１（最重度）　120枚</t>
  </si>
  <si>
    <t>区分２（重度）　96枚</t>
  </si>
  <si>
    <t>区分３（中度）　72枚</t>
  </si>
  <si>
    <t>区分４（軽度）　48枚</t>
  </si>
  <si>
    <t>※年間枚数</t>
  </si>
  <si>
    <t>交付金額</t>
  </si>
  <si>
    <t>1枚につき500円</t>
  </si>
  <si>
    <t>※ガソリン・タクシー以外にも用途あり。</t>
  </si>
  <si>
    <t>契約事業者数(事業者)</t>
  </si>
  <si>
    <t>受給者数(人)</t>
  </si>
  <si>
    <t>利用枚数(枚)</t>
  </si>
  <si>
    <t>利用額合計(円)</t>
  </si>
  <si>
    <t>その後1kmあたり</t>
  </si>
  <si>
    <t>○</t>
  </si>
  <si>
    <t>うちタクシー、リフト付タクシー</t>
  </si>
  <si>
    <t>自動車燃料</t>
  </si>
  <si>
    <t>18歳以上</t>
  </si>
  <si>
    <t>18歳未満</t>
  </si>
  <si>
    <t>有</t>
  </si>
  <si>
    <t>復数乗車</t>
  </si>
  <si>
    <t>ピア・ハウス春日井※</t>
  </si>
  <si>
    <t>※</t>
  </si>
  <si>
    <t>ピア・ハウス春日井について、令和２年７月３１日の法人解散に伴い、令和２年７月３日付で自家用有償旅客運送者の登録が抹消されています。</t>
  </si>
  <si>
    <t>→▲５人、運転者数＋5人、所有+１台、持込-１台</t>
  </si>
  <si>
    <t>→▲２人、運転手+６人</t>
  </si>
  <si>
    <t>→運転手▲１人、車両ー２台、所有－１台、持込ー１台</t>
  </si>
  <si>
    <t>→運転者数＋１人</t>
  </si>
  <si>
    <t>→▲２人、運転者数＋２人、車両＋２台、所有＋２台</t>
  </si>
  <si>
    <t>→▲４人、運転手ー１人</t>
  </si>
  <si>
    <t>→＋３人</t>
  </si>
  <si>
    <t>→▲6,396km、▲2,783km、▲605回、▲605人、▲553,800円、＋１回</t>
  </si>
  <si>
    <t>→▲4,422km、▲4,148km、▲151回、▲151人、▲11,250円</t>
  </si>
  <si>
    <t>→▲195km、▲7.5km、▲43回、▲43人、▲61,870円</t>
  </si>
  <si>
    <t>→▲524.3km、▲46回、▲46人、▲87,250円</t>
  </si>
  <si>
    <t>→▲9,535km、▲6,989.8km、▲823回、▲823人、▲642,570円、+2回</t>
  </si>
  <si>
    <t>→+1,478km、＋473km、+22回、+22人、＋71,600円、+１回</t>
  </si>
  <si>
    <t>春日井市自家用有償旅客運送更新事業所一覧</t>
  </si>
  <si>
    <t>ピア・ハウス春日井</t>
  </si>
  <si>
    <t>④特定医療費受給者証(特定難病)</t>
  </si>
  <si>
    <t>５団体</t>
  </si>
  <si>
    <t>参考　平成31年４月～令和２年３月までの状況</t>
  </si>
  <si>
    <t>（2）介護タクシー</t>
  </si>
  <si>
    <t>（3）福祉有償運送</t>
  </si>
  <si>
    <t>ニ</t>
  </si>
  <si>
    <t>ホ</t>
  </si>
  <si>
    <t>ヘ</t>
  </si>
  <si>
    <t>ト</t>
  </si>
  <si>
    <r>
      <t xml:space="preserve">運転者数
</t>
    </r>
    <r>
      <rPr>
        <sz val="9"/>
        <color indexed="8"/>
        <rFont val="ＭＳ Ｐゴシック"/>
        <family val="3"/>
      </rPr>
      <t>(2種）</t>
    </r>
  </si>
  <si>
    <t>令和４年４月</t>
  </si>
  <si>
    <t>（３年度）</t>
  </si>
  <si>
    <t>26,527,000円</t>
  </si>
  <si>
    <t>23,900,500円</t>
  </si>
  <si>
    <t>100円</t>
  </si>
  <si>
    <t>北部オンデマンドバス</t>
  </si>
  <si>
    <t>（1）バス（市内主要バス）</t>
  </si>
  <si>
    <t>東北部線</t>
  </si>
  <si>
    <t>東南部線</t>
  </si>
  <si>
    <t>計</t>
  </si>
  <si>
    <t>申請法人名</t>
  </si>
  <si>
    <t>※合計は四捨五入。</t>
  </si>
  <si>
    <t>ｆｋ．ｓｐｉｃｅ　株式会社</t>
  </si>
  <si>
    <t>斎藤　知幸（つきみ介護タクシー）</t>
  </si>
  <si>
    <t>日比　裕之（オレンジ介護タクシー）</t>
  </si>
  <si>
    <t>北野　裕也（ビートたくしー）</t>
  </si>
  <si>
    <t>株式会社　アスクレピウス</t>
  </si>
  <si>
    <t>梶野　喜久夫（軽タク　サンダル ）</t>
  </si>
  <si>
    <t>迫田　塁（るいちゃん介護タクシー）</t>
  </si>
  <si>
    <t>有限会社　ワンワールド</t>
  </si>
  <si>
    <t>有限会社　ナイスサポート</t>
  </si>
  <si>
    <t>有限会社　藤和設計</t>
  </si>
  <si>
    <t>小林　英之</t>
  </si>
  <si>
    <t>中西　義和</t>
  </si>
  <si>
    <t>坂本　直司（福祉タクシーあおい）</t>
  </si>
  <si>
    <t>小室　勝敬（匠介護タクシー）</t>
  </si>
  <si>
    <t>東村　一彦</t>
  </si>
  <si>
    <t>合同会社　ウッドベル</t>
  </si>
  <si>
    <t>輸送人数</t>
  </si>
  <si>
    <t>実車キロ</t>
  </si>
  <si>
    <t>走行キロ</t>
  </si>
  <si>
    <t>セダン等</t>
  </si>
  <si>
    <t>回転シート車</t>
  </si>
  <si>
    <t>兼用車</t>
  </si>
  <si>
    <t>車いす車</t>
  </si>
  <si>
    <t>寝台車</t>
  </si>
  <si>
    <t>車両台数（合計）</t>
  </si>
  <si>
    <t>運転者数</t>
  </si>
  <si>
    <t>事業者名</t>
  </si>
  <si>
    <t>番号</t>
  </si>
  <si>
    <t>第78条３号許可(白ナンバー)</t>
  </si>
  <si>
    <t>第４条許可(緑ナンバー)</t>
  </si>
  <si>
    <t>春日井市における移動制約者及び移動支援の状況（令和４年度）</t>
  </si>
  <si>
    <t>令和５年４月</t>
  </si>
  <si>
    <t>2　移動制約者 （令和5年3月31日現在）</t>
  </si>
  <si>
    <t>令和３年度末（参考）</t>
  </si>
  <si>
    <t>令和３年度末</t>
  </si>
  <si>
    <t>（４年度）</t>
  </si>
  <si>
    <t>4　移動支援状況　(令和４年度実績)</t>
  </si>
  <si>
    <t>実車距離  （km）</t>
  </si>
  <si>
    <t>輸送人員 （人）</t>
  </si>
  <si>
    <t>-</t>
  </si>
  <si>
    <t>3　春日井市内における交通機関の移動状況　（令和４年度実績）</t>
  </si>
  <si>
    <t>令和３年度実績（参考）</t>
  </si>
  <si>
    <t>16事業者</t>
  </si>
  <si>
    <t>令和３年度実績（参考）</t>
  </si>
  <si>
    <t>令和４年度　福祉有償運送実績報告（春日井市内）</t>
  </si>
  <si>
    <t>令和５年３月末の状況</t>
  </si>
  <si>
    <t>令和４年４月～令和５年３月までの状況</t>
  </si>
  <si>
    <t>（参考）令和３年度実績　５事業所</t>
  </si>
  <si>
    <t>社会福祉法人　麦</t>
  </si>
  <si>
    <t>中愛福
第106号</t>
  </si>
  <si>
    <t>4(0)</t>
  </si>
  <si>
    <t>走行1kmまで</t>
  </si>
  <si>
    <t>1,128,370(94,030)</t>
  </si>
  <si>
    <t>859,804(107,475)</t>
  </si>
  <si>
    <t>564,185,000(47,015,416)</t>
  </si>
  <si>
    <t>429,902,000(53,737,750)</t>
  </si>
  <si>
    <t>(2,210,583円)</t>
  </si>
  <si>
    <t>(1,991,708円)</t>
  </si>
  <si>
    <t>(2,160,250円)</t>
  </si>
  <si>
    <t>(2,016,062円)</t>
  </si>
  <si>
    <t>(    )内は１カ月あたりの数字</t>
  </si>
  <si>
    <t>17,282,000円</t>
  </si>
  <si>
    <t>16,128,500円</t>
  </si>
  <si>
    <r>
      <t xml:space="preserve">３年度
</t>
    </r>
    <r>
      <rPr>
        <sz val="8"/>
        <color indexed="8"/>
        <rFont val="ＭＳ Ｐゴシック"/>
        <family val="3"/>
      </rPr>
      <t>（令和３年８月１日～令和４年７月31日）</t>
    </r>
  </si>
  <si>
    <r>
      <t xml:space="preserve">４年度
</t>
    </r>
    <r>
      <rPr>
        <sz val="8"/>
        <color indexed="8"/>
        <rFont val="ＭＳ Ｐゴシック"/>
        <family val="3"/>
      </rPr>
      <t>（令和４年８月１日～令和５年３月31日）</t>
    </r>
  </si>
  <si>
    <t>※養楽福祉会については、令和５年３月30日をもって、登録有効期間終了</t>
  </si>
  <si>
    <t>6(1)</t>
  </si>
  <si>
    <t>令和３年度実績（参考）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</si>
</sst>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%"/>
    <numFmt numFmtId="179" formatCode="#,##0_);[Red]\(#,##0\)"/>
    <numFmt numFmtId="180" formatCode="0_);[Red]\(0\)"/>
    <numFmt numFmtId="181" formatCode="#,##0.0_ ;[Red]\-#,##0.0\ "/>
    <numFmt numFmtId="182" formatCode="#,##0.0;[Red]\-#,##0.0"/>
    <numFmt numFmtId="183" formatCode="[$-411]ge\.m\.d;@"/>
    <numFmt numFmtId="184" formatCode="[$-411]ggge&quot;年&quot;m&quot;月&quot;d&quot;日&quot;;@"/>
    <numFmt numFmtId="185" formatCode="0;&quot;▲ &quot;0"/>
    <numFmt numFmtId="186" formatCode="#,##0;&quot;△ &quot;#,##0"/>
    <numFmt numFmtId="187" formatCode="0_ "/>
    <numFmt numFmtId="188" formatCode="0;&quot;△ &quot;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#,##0;&quot;▲ &quot;#,##0"/>
    <numFmt numFmtId="194" formatCode="0.0_);[Red]\(0.0\)"/>
    <numFmt numFmtId="195" formatCode="mmm\-yyyy"/>
    <numFmt numFmtId="196" formatCode="#,##0.000"/>
    <numFmt numFmtId="197" formatCode="#,##0.0"/>
    <numFmt numFmtId="198" formatCode="[$]ggge&quot;年&quot;m&quot;月&quot;d&quot;日&quot;;@"/>
    <numFmt numFmtId="199" formatCode="[$-411]gge&quot;年&quot;m&quot;月&quot;d&quot;日&quot;;@"/>
    <numFmt numFmtId="200" formatCode="[$]gge&quot;年&quot;m&quot;月&quot;d&quot;日&quot;;@"/>
    <numFmt numFmtId="201" formatCode="[$]ggge&quot;年&quot;m&quot;月&quot;d&quot;日&quot;;@"/>
    <numFmt numFmtId="202" formatCode="[$]gge&quot;年&quot;m&quot;月&quot;d&quot;日&quot;;@"/>
  </numFmts>
  <fonts count="5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3"/>
      <color indexed="8"/>
      <name val="ＭＳ Ｐゴシック"/>
      <family val="3"/>
    </font>
    <font>
      <sz val="16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1"/>
      <color theme="1"/>
      <name val="ＭＳ Ｐゴシック"/>
      <family val="3"/>
    </font>
    <font>
      <sz val="14"/>
      <color theme="1"/>
      <name val="ＭＳ Ｐゴシック"/>
      <family val="3"/>
    </font>
    <font>
      <sz val="13"/>
      <color theme="1"/>
      <name val="ＭＳ Ｐゴシック"/>
      <family val="3"/>
    </font>
    <font>
      <sz val="16"/>
      <color theme="1"/>
      <name val="ＭＳ Ｐゴシック"/>
      <family val="3"/>
    </font>
    <font>
      <sz val="10"/>
      <color theme="1"/>
      <name val="ＭＳ Ｐゴシック"/>
      <family val="3"/>
    </font>
    <font>
      <sz val="11"/>
      <color rgb="FFFF0000"/>
      <name val="ＭＳ Ｐゴシック"/>
      <family val="3"/>
    </font>
    <font>
      <sz val="11"/>
      <color theme="1"/>
      <name val="Cambria"/>
      <family val="3"/>
    </font>
    <font>
      <sz val="12"/>
      <color theme="1"/>
      <name val="Calibri"/>
      <family val="3"/>
    </font>
    <font>
      <sz val="13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/>
      <right style="thin"/>
      <top/>
      <bottom style="dotted"/>
    </border>
    <border>
      <left/>
      <right style="thin"/>
      <top style="thin"/>
      <bottom style="dotted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/>
      <top/>
      <bottom style="dotted"/>
    </border>
    <border>
      <left style="thin"/>
      <right/>
      <top style="thin"/>
      <bottom style="dotted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/>
      <right/>
      <top style="thin"/>
      <bottom style="thin"/>
    </border>
    <border>
      <left style="dotted"/>
      <right style="dotted"/>
      <top style="thin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thin"/>
    </border>
    <border>
      <left style="dotted"/>
      <right style="dotted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253">
    <xf numFmtId="0" fontId="0" fillId="0" borderId="0" xfId="0" applyAlignment="1">
      <alignment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49" fontId="51" fillId="33" borderId="10" xfId="0" applyNumberFormat="1" applyFont="1" applyFill="1" applyBorder="1" applyAlignment="1">
      <alignment horizontal="center" vertical="center"/>
    </xf>
    <xf numFmtId="176" fontId="48" fillId="0" borderId="10" xfId="0" applyNumberFormat="1" applyFont="1" applyBorder="1" applyAlignment="1">
      <alignment vertical="center"/>
    </xf>
    <xf numFmtId="176" fontId="51" fillId="0" borderId="10" xfId="0" applyNumberFormat="1" applyFont="1" applyFill="1" applyBorder="1" applyAlignment="1">
      <alignment vertical="center"/>
    </xf>
    <xf numFmtId="176" fontId="48" fillId="0" borderId="11" xfId="0" applyNumberFormat="1" applyFont="1" applyBorder="1" applyAlignment="1">
      <alignment vertical="center"/>
    </xf>
    <xf numFmtId="176" fontId="51" fillId="0" borderId="11" xfId="0" applyNumberFormat="1" applyFont="1" applyBorder="1" applyAlignment="1">
      <alignment vertical="center"/>
    </xf>
    <xf numFmtId="176" fontId="51" fillId="0" borderId="11" xfId="0" applyNumberFormat="1" applyFont="1" applyFill="1" applyBorder="1" applyAlignment="1">
      <alignment vertical="center"/>
    </xf>
    <xf numFmtId="179" fontId="48" fillId="12" borderId="12" xfId="0" applyNumberFormat="1" applyFont="1" applyFill="1" applyBorder="1" applyAlignment="1">
      <alignment horizontal="center" vertical="center"/>
    </xf>
    <xf numFmtId="179" fontId="51" fillId="12" borderId="12" xfId="0" applyNumberFormat="1" applyFont="1" applyFill="1" applyBorder="1" applyAlignment="1">
      <alignment vertical="center"/>
    </xf>
    <xf numFmtId="179" fontId="51" fillId="12" borderId="13" xfId="0" applyNumberFormat="1" applyFont="1" applyFill="1" applyBorder="1" applyAlignment="1">
      <alignment vertical="center"/>
    </xf>
    <xf numFmtId="179" fontId="49" fillId="0" borderId="0" xfId="0" applyNumberFormat="1" applyFont="1" applyAlignment="1">
      <alignment vertical="center"/>
    </xf>
    <xf numFmtId="0" fontId="48" fillId="0" borderId="0" xfId="0" applyFont="1" applyBorder="1" applyAlignment="1">
      <alignment vertical="center"/>
    </xf>
    <xf numFmtId="0" fontId="48" fillId="34" borderId="0" xfId="0" applyFont="1" applyFill="1" applyAlignment="1">
      <alignment vertical="center"/>
    </xf>
    <xf numFmtId="0" fontId="48" fillId="34" borderId="0" xfId="0" applyFont="1" applyFill="1" applyBorder="1" applyAlignment="1">
      <alignment horizontal="center" vertical="center"/>
    </xf>
    <xf numFmtId="3" fontId="51" fillId="34" borderId="0" xfId="0" applyNumberFormat="1" applyFont="1" applyFill="1" applyBorder="1" applyAlignment="1">
      <alignment horizontal="right" vertical="center"/>
    </xf>
    <xf numFmtId="58" fontId="49" fillId="0" borderId="0" xfId="61" applyNumberFormat="1" applyFont="1" applyAlignment="1">
      <alignment horizontal="center" vertical="center"/>
      <protection/>
    </xf>
    <xf numFmtId="49" fontId="49" fillId="0" borderId="0" xfId="61" applyNumberFormat="1" applyFont="1" applyAlignment="1">
      <alignment horizontal="center" vertical="center"/>
      <protection/>
    </xf>
    <xf numFmtId="0" fontId="49" fillId="0" borderId="0" xfId="61" applyFont="1" applyAlignment="1">
      <alignment horizontal="center"/>
      <protection/>
    </xf>
    <xf numFmtId="0" fontId="49" fillId="0" borderId="0" xfId="61" applyFont="1">
      <alignment/>
      <protection/>
    </xf>
    <xf numFmtId="49" fontId="49" fillId="0" borderId="0" xfId="61" applyNumberFormat="1" applyFont="1">
      <alignment/>
      <protection/>
    </xf>
    <xf numFmtId="0" fontId="49" fillId="0" borderId="0" xfId="61" applyFont="1" applyAlignment="1">
      <alignment horizontal="center" vertical="center"/>
      <protection/>
    </xf>
    <xf numFmtId="0" fontId="48" fillId="0" borderId="10" xfId="0" applyFont="1" applyBorder="1" applyAlignment="1">
      <alignment vertical="center" shrinkToFit="1"/>
    </xf>
    <xf numFmtId="0" fontId="49" fillId="0" borderId="14" xfId="0" applyFont="1" applyBorder="1" applyAlignment="1">
      <alignment vertical="center"/>
    </xf>
    <xf numFmtId="0" fontId="48" fillId="0" borderId="10" xfId="0" applyFont="1" applyBorder="1" applyAlignment="1">
      <alignment horizontal="center" vertical="center" shrinkToFit="1"/>
    </xf>
    <xf numFmtId="0" fontId="48" fillId="0" borderId="0" xfId="0" applyFont="1" applyAlignment="1">
      <alignment horizontal="center" vertical="center" shrinkToFit="1"/>
    </xf>
    <xf numFmtId="0" fontId="48" fillId="33" borderId="11" xfId="0" applyFont="1" applyFill="1" applyBorder="1" applyAlignment="1">
      <alignment horizontal="center"/>
    </xf>
    <xf numFmtId="0" fontId="48" fillId="33" borderId="15" xfId="0" applyFont="1" applyFill="1" applyBorder="1" applyAlignment="1">
      <alignment horizontal="center" vertical="top"/>
    </xf>
    <xf numFmtId="0" fontId="49" fillId="0" borderId="10" xfId="0" applyFont="1" applyBorder="1" applyAlignment="1">
      <alignment horizontal="center" vertical="center" wrapText="1"/>
    </xf>
    <xf numFmtId="177" fontId="51" fillId="0" borderId="10" xfId="0" applyNumberFormat="1" applyFont="1" applyBorder="1" applyAlignment="1">
      <alignment vertical="center"/>
    </xf>
    <xf numFmtId="0" fontId="49" fillId="0" borderId="11" xfId="0" applyFont="1" applyBorder="1" applyAlignment="1">
      <alignment horizontal="center" vertical="center" wrapText="1"/>
    </xf>
    <xf numFmtId="0" fontId="48" fillId="12" borderId="10" xfId="0" applyFont="1" applyFill="1" applyBorder="1" applyAlignment="1">
      <alignment horizontal="center" vertical="center" wrapText="1"/>
    </xf>
    <xf numFmtId="176" fontId="51" fillId="0" borderId="0" xfId="0" applyNumberFormat="1" applyFont="1" applyAlignment="1">
      <alignment vertical="center"/>
    </xf>
    <xf numFmtId="176" fontId="51" fillId="12" borderId="11" xfId="0" applyNumberFormat="1" applyFont="1" applyFill="1" applyBorder="1" applyAlignment="1">
      <alignment vertical="center"/>
    </xf>
    <xf numFmtId="193" fontId="48" fillId="0" borderId="0" xfId="0" applyNumberFormat="1" applyFont="1" applyAlignment="1">
      <alignment horizontal="right" vertical="center"/>
    </xf>
    <xf numFmtId="177" fontId="51" fillId="0" borderId="10" xfId="0" applyNumberFormat="1" applyFont="1" applyBorder="1" applyAlignment="1">
      <alignment horizontal="right" vertical="center"/>
    </xf>
    <xf numFmtId="177" fontId="51" fillId="0" borderId="11" xfId="0" applyNumberFormat="1" applyFont="1" applyBorder="1" applyAlignment="1">
      <alignment vertical="center"/>
    </xf>
    <xf numFmtId="0" fontId="50" fillId="0" borderId="16" xfId="0" applyFont="1" applyBorder="1" applyAlignment="1">
      <alignment vertical="center"/>
    </xf>
    <xf numFmtId="179" fontId="48" fillId="0" borderId="10" xfId="0" applyNumberFormat="1" applyFont="1" applyBorder="1" applyAlignment="1">
      <alignment vertical="center"/>
    </xf>
    <xf numFmtId="0" fontId="50" fillId="0" borderId="17" xfId="0" applyFont="1" applyBorder="1" applyAlignment="1">
      <alignment vertical="center"/>
    </xf>
    <xf numFmtId="0" fontId="50" fillId="0" borderId="10" xfId="0" applyFont="1" applyBorder="1" applyAlignment="1">
      <alignment vertical="center"/>
    </xf>
    <xf numFmtId="176" fontId="49" fillId="0" borderId="0" xfId="0" applyNumberFormat="1" applyFont="1" applyAlignment="1">
      <alignment vertical="center"/>
    </xf>
    <xf numFmtId="0" fontId="49" fillId="0" borderId="0" xfId="0" applyFont="1" applyAlignment="1">
      <alignment horizontal="left" vertical="center" indent="1" shrinkToFit="1"/>
    </xf>
    <xf numFmtId="38" fontId="48" fillId="0" borderId="0" xfId="49" applyFont="1" applyAlignment="1">
      <alignment vertical="center"/>
    </xf>
    <xf numFmtId="0" fontId="48" fillId="0" borderId="0" xfId="0" applyFont="1" applyAlignment="1">
      <alignment horizontal="left" vertical="center"/>
    </xf>
    <xf numFmtId="38" fontId="48" fillId="12" borderId="18" xfId="49" applyFont="1" applyFill="1" applyBorder="1" applyAlignment="1">
      <alignment vertical="center"/>
    </xf>
    <xf numFmtId="182" fontId="48" fillId="12" borderId="18" xfId="49" applyNumberFormat="1" applyFont="1" applyFill="1" applyBorder="1" applyAlignment="1">
      <alignment vertical="center"/>
    </xf>
    <xf numFmtId="38" fontId="48" fillId="0" borderId="19" xfId="49" applyFont="1" applyBorder="1" applyAlignment="1">
      <alignment vertical="center"/>
    </xf>
    <xf numFmtId="38" fontId="48" fillId="0" borderId="19" xfId="49" applyFont="1" applyFill="1" applyBorder="1" applyAlignment="1">
      <alignment vertical="center"/>
    </xf>
    <xf numFmtId="182" fontId="48" fillId="0" borderId="19" xfId="49" applyNumberFormat="1" applyFont="1" applyFill="1" applyBorder="1" applyAlignment="1">
      <alignment vertical="center"/>
    </xf>
    <xf numFmtId="0" fontId="48" fillId="0" borderId="19" xfId="0" applyFont="1" applyBorder="1" applyAlignment="1">
      <alignment horizontal="center" vertical="center" shrinkToFit="1"/>
    </xf>
    <xf numFmtId="38" fontId="48" fillId="0" borderId="10" xfId="49" applyFont="1" applyBorder="1" applyAlignment="1">
      <alignment vertical="center"/>
    </xf>
    <xf numFmtId="38" fontId="48" fillId="0" borderId="10" xfId="49" applyFont="1" applyFill="1" applyBorder="1" applyAlignment="1">
      <alignment vertical="center"/>
    </xf>
    <xf numFmtId="182" fontId="48" fillId="0" borderId="10" xfId="49" applyNumberFormat="1" applyFont="1" applyFill="1" applyBorder="1" applyAlignment="1">
      <alignment vertical="center"/>
    </xf>
    <xf numFmtId="182" fontId="48" fillId="0" borderId="10" xfId="49" applyNumberFormat="1" applyFont="1" applyFill="1" applyBorder="1" applyAlignment="1">
      <alignment horizontal="right" vertical="center"/>
    </xf>
    <xf numFmtId="38" fontId="48" fillId="33" borderId="10" xfId="49" applyFont="1" applyFill="1" applyBorder="1" applyAlignment="1">
      <alignment horizontal="center" vertical="center" wrapText="1" shrinkToFit="1"/>
    </xf>
    <xf numFmtId="0" fontId="48" fillId="33" borderId="10" xfId="0" applyFont="1" applyFill="1" applyBorder="1" applyAlignment="1">
      <alignment horizontal="center" vertical="center" shrinkToFit="1"/>
    </xf>
    <xf numFmtId="38" fontId="48" fillId="0" borderId="0" xfId="49" applyFont="1" applyBorder="1" applyAlignment="1">
      <alignment vertical="center"/>
    </xf>
    <xf numFmtId="38" fontId="48" fillId="0" borderId="14" xfId="49" applyFont="1" applyBorder="1" applyAlignment="1">
      <alignment vertical="center"/>
    </xf>
    <xf numFmtId="0" fontId="48" fillId="0" borderId="14" xfId="0" applyFont="1" applyBorder="1" applyAlignment="1">
      <alignment horizontal="left" vertical="center"/>
    </xf>
    <xf numFmtId="0" fontId="48" fillId="0" borderId="14" xfId="0" applyFont="1" applyBorder="1" applyAlignment="1">
      <alignment vertical="center"/>
    </xf>
    <xf numFmtId="0" fontId="48" fillId="0" borderId="15" xfId="0" applyFont="1" applyBorder="1" applyAlignment="1">
      <alignment vertical="center"/>
    </xf>
    <xf numFmtId="3" fontId="48" fillId="0" borderId="15" xfId="0" applyNumberFormat="1" applyFont="1" applyBorder="1" applyAlignment="1">
      <alignment vertical="center"/>
    </xf>
    <xf numFmtId="197" fontId="48" fillId="0" borderId="15" xfId="0" applyNumberFormat="1" applyFont="1" applyBorder="1" applyAlignment="1">
      <alignment vertical="center"/>
    </xf>
    <xf numFmtId="0" fontId="48" fillId="0" borderId="0" xfId="0" applyFont="1" applyAlignment="1">
      <alignment vertical="center" shrinkToFit="1"/>
    </xf>
    <xf numFmtId="38" fontId="48" fillId="0" borderId="15" xfId="49" applyFont="1" applyFill="1" applyBorder="1" applyAlignment="1">
      <alignment vertical="center"/>
    </xf>
    <xf numFmtId="38" fontId="48" fillId="0" borderId="0" xfId="49" applyFont="1" applyFill="1" applyAlignment="1">
      <alignment vertical="center"/>
    </xf>
    <xf numFmtId="38" fontId="48" fillId="12" borderId="20" xfId="49" applyFont="1" applyFill="1" applyBorder="1" applyAlignment="1">
      <alignment vertical="center"/>
    </xf>
    <xf numFmtId="38" fontId="48" fillId="7" borderId="10" xfId="49" applyFont="1" applyFill="1" applyBorder="1" applyAlignment="1">
      <alignment vertical="center"/>
    </xf>
    <xf numFmtId="38" fontId="48" fillId="0" borderId="11" xfId="49" applyFont="1" applyBorder="1" applyAlignment="1">
      <alignment vertical="center"/>
    </xf>
    <xf numFmtId="38" fontId="48" fillId="7" borderId="11" xfId="49" applyFont="1" applyFill="1" applyBorder="1" applyAlignment="1">
      <alignment vertical="center"/>
    </xf>
    <xf numFmtId="38" fontId="48" fillId="0" borderId="11" xfId="49" applyFont="1" applyFill="1" applyBorder="1" applyAlignment="1">
      <alignment vertical="center"/>
    </xf>
    <xf numFmtId="0" fontId="48" fillId="0" borderId="11" xfId="0" applyFont="1" applyBorder="1" applyAlignment="1">
      <alignment horizontal="center" vertical="center" shrinkToFit="1"/>
    </xf>
    <xf numFmtId="38" fontId="52" fillId="0" borderId="0" xfId="49" applyFont="1" applyAlignment="1">
      <alignment vertical="center"/>
    </xf>
    <xf numFmtId="38" fontId="48" fillId="33" borderId="10" xfId="49" applyFont="1" applyFill="1" applyBorder="1" applyAlignment="1">
      <alignment vertical="center" shrinkToFit="1"/>
    </xf>
    <xf numFmtId="180" fontId="49" fillId="0" borderId="0" xfId="61" applyNumberFormat="1" applyFont="1" applyAlignment="1">
      <alignment horizontal="center" vertical="center"/>
      <protection/>
    </xf>
    <xf numFmtId="0" fontId="49" fillId="34" borderId="15" xfId="61" applyFont="1" applyFill="1" applyBorder="1">
      <alignment/>
      <protection/>
    </xf>
    <xf numFmtId="0" fontId="49" fillId="34" borderId="19" xfId="61" applyFont="1" applyFill="1" applyBorder="1">
      <alignment/>
      <protection/>
    </xf>
    <xf numFmtId="0" fontId="49" fillId="34" borderId="21" xfId="61" applyFont="1" applyFill="1" applyBorder="1" applyAlignment="1">
      <alignment horizontal="center" vertical="center"/>
      <protection/>
    </xf>
    <xf numFmtId="49" fontId="49" fillId="34" borderId="19" xfId="61" applyNumberFormat="1" applyFont="1" applyFill="1" applyBorder="1" applyAlignment="1">
      <alignment horizontal="center" vertical="center"/>
      <protection/>
    </xf>
    <xf numFmtId="0" fontId="49" fillId="34" borderId="11" xfId="61" applyFont="1" applyFill="1" applyBorder="1">
      <alignment/>
      <protection/>
    </xf>
    <xf numFmtId="180" fontId="49" fillId="34" borderId="22" xfId="61" applyNumberFormat="1" applyFont="1" applyFill="1" applyBorder="1" applyAlignment="1">
      <alignment horizontal="center" vertical="center"/>
      <protection/>
    </xf>
    <xf numFmtId="180" fontId="49" fillId="34" borderId="23" xfId="61" applyNumberFormat="1" applyFont="1" applyFill="1" applyBorder="1" applyAlignment="1">
      <alignment vertical="center"/>
      <protection/>
    </xf>
    <xf numFmtId="180" fontId="53" fillId="34" borderId="24" xfId="61" applyNumberFormat="1" applyFont="1" applyFill="1" applyBorder="1" applyAlignment="1">
      <alignment vertical="center"/>
      <protection/>
    </xf>
    <xf numFmtId="180" fontId="53" fillId="34" borderId="25" xfId="61" applyNumberFormat="1" applyFont="1" applyFill="1" applyBorder="1" applyAlignment="1">
      <alignment vertical="center"/>
      <protection/>
    </xf>
    <xf numFmtId="180" fontId="53" fillId="34" borderId="26" xfId="61" applyNumberFormat="1" applyFont="1" applyFill="1" applyBorder="1" applyAlignment="1">
      <alignment vertical="center"/>
      <protection/>
    </xf>
    <xf numFmtId="0" fontId="48" fillId="0" borderId="0" xfId="0" applyFont="1" applyAlignment="1">
      <alignment horizontal="center" vertical="center"/>
    </xf>
    <xf numFmtId="0" fontId="48" fillId="33" borderId="10" xfId="0" applyFont="1" applyFill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176" fontId="51" fillId="0" borderId="16" xfId="0" applyNumberFormat="1" applyFont="1" applyBorder="1" applyAlignment="1">
      <alignment horizontal="right" vertical="center"/>
    </xf>
    <xf numFmtId="176" fontId="51" fillId="0" borderId="10" xfId="0" applyNumberFormat="1" applyFont="1" applyBorder="1" applyAlignment="1">
      <alignment vertical="center"/>
    </xf>
    <xf numFmtId="176" fontId="51" fillId="0" borderId="10" xfId="0" applyNumberFormat="1" applyFont="1" applyBorder="1" applyAlignment="1">
      <alignment horizontal="right" vertical="center"/>
    </xf>
    <xf numFmtId="0" fontId="48" fillId="0" borderId="0" xfId="0" applyFont="1" applyAlignment="1">
      <alignment horizontal="left" vertical="center"/>
    </xf>
    <xf numFmtId="0" fontId="48" fillId="0" borderId="0" xfId="0" applyFont="1" applyAlignment="1">
      <alignment horizontal="left" vertical="center" shrinkToFit="1"/>
    </xf>
    <xf numFmtId="0" fontId="0" fillId="0" borderId="0" xfId="0" applyAlignment="1">
      <alignment vertical="center" shrinkToFit="1"/>
    </xf>
    <xf numFmtId="38" fontId="0" fillId="0" borderId="0" xfId="49" applyFont="1" applyAlignment="1">
      <alignment vertical="center" shrinkToFit="1"/>
    </xf>
    <xf numFmtId="181" fontId="0" fillId="0" borderId="0" xfId="49" applyNumberFormat="1" applyFont="1" applyAlignment="1">
      <alignment vertical="center" shrinkToFit="1"/>
    </xf>
    <xf numFmtId="0" fontId="0" fillId="0" borderId="14" xfId="0" applyBorder="1" applyAlignment="1">
      <alignment vertical="center" shrinkToFit="1"/>
    </xf>
    <xf numFmtId="38" fontId="0" fillId="0" borderId="0" xfId="49" applyFont="1" applyBorder="1" applyAlignment="1">
      <alignment vertical="center" shrinkToFit="1"/>
    </xf>
    <xf numFmtId="38" fontId="49" fillId="0" borderId="27" xfId="49" applyFont="1" applyBorder="1" applyAlignment="1">
      <alignment vertical="center" shrinkToFit="1"/>
    </xf>
    <xf numFmtId="38" fontId="49" fillId="0" borderId="28" xfId="49" applyFont="1" applyBorder="1" applyAlignment="1">
      <alignment vertical="center" shrinkToFit="1"/>
    </xf>
    <xf numFmtId="0" fontId="49" fillId="0" borderId="28" xfId="0" applyFont="1" applyBorder="1" applyAlignment="1">
      <alignment vertical="center" shrinkToFit="1"/>
    </xf>
    <xf numFmtId="0" fontId="49" fillId="0" borderId="29" xfId="0" applyFont="1" applyBorder="1" applyAlignment="1">
      <alignment vertical="center" shrinkToFit="1"/>
    </xf>
    <xf numFmtId="0" fontId="54" fillId="0" borderId="0" xfId="0" applyFont="1" applyAlignment="1">
      <alignment vertical="center" shrinkToFit="1"/>
    </xf>
    <xf numFmtId="0" fontId="54" fillId="33" borderId="0" xfId="0" applyFont="1" applyFill="1" applyAlignment="1">
      <alignment vertical="center" shrinkToFit="1"/>
    </xf>
    <xf numFmtId="38" fontId="54" fillId="34" borderId="10" xfId="49" applyFont="1" applyFill="1" applyBorder="1" applyAlignment="1">
      <alignment vertical="center" shrinkToFit="1"/>
    </xf>
    <xf numFmtId="181" fontId="54" fillId="34" borderId="11" xfId="49" applyNumberFormat="1" applyFont="1" applyFill="1" applyBorder="1" applyAlignment="1">
      <alignment vertical="center" shrinkToFit="1"/>
    </xf>
    <xf numFmtId="38" fontId="54" fillId="7" borderId="10" xfId="49" applyFont="1" applyFill="1" applyBorder="1" applyAlignment="1">
      <alignment vertical="center" shrinkToFit="1"/>
    </xf>
    <xf numFmtId="0" fontId="55" fillId="0" borderId="15" xfId="0" applyFont="1" applyBorder="1" applyAlignment="1">
      <alignment vertical="center" shrinkToFit="1"/>
    </xf>
    <xf numFmtId="0" fontId="54" fillId="0" borderId="10" xfId="0" applyFont="1" applyBorder="1" applyAlignment="1">
      <alignment vertical="center" shrinkToFit="1"/>
    </xf>
    <xf numFmtId="0" fontId="55" fillId="0" borderId="10" xfId="62" applyFont="1" applyBorder="1" applyAlignment="1">
      <alignment vertical="center" shrinkToFit="1"/>
      <protection/>
    </xf>
    <xf numFmtId="38" fontId="54" fillId="0" borderId="10" xfId="49" applyFont="1" applyFill="1" applyBorder="1" applyAlignment="1">
      <alignment vertical="center" shrinkToFit="1"/>
    </xf>
    <xf numFmtId="181" fontId="54" fillId="0" borderId="11" xfId="49" applyNumberFormat="1" applyFont="1" applyFill="1" applyBorder="1" applyAlignment="1">
      <alignment vertical="center" shrinkToFit="1"/>
    </xf>
    <xf numFmtId="38" fontId="54" fillId="34" borderId="11" xfId="49" applyFont="1" applyFill="1" applyBorder="1" applyAlignment="1">
      <alignment vertical="center" shrinkToFit="1"/>
    </xf>
    <xf numFmtId="38" fontId="49" fillId="0" borderId="10" xfId="49" applyFont="1" applyBorder="1" applyAlignment="1">
      <alignment vertical="center" shrinkToFit="1"/>
    </xf>
    <xf numFmtId="181" fontId="49" fillId="0" borderId="10" xfId="49" applyNumberFormat="1" applyFont="1" applyBorder="1" applyAlignment="1">
      <alignment vertical="center" shrinkToFit="1"/>
    </xf>
    <xf numFmtId="0" fontId="49" fillId="0" borderId="10" xfId="0" applyFont="1" applyBorder="1" applyAlignment="1">
      <alignment vertical="center" shrinkToFit="1"/>
    </xf>
    <xf numFmtId="181" fontId="49" fillId="0" borderId="0" xfId="49" applyNumberFormat="1" applyFont="1" applyAlignment="1">
      <alignment vertical="center" shrinkToFit="1"/>
    </xf>
    <xf numFmtId="38" fontId="49" fillId="0" borderId="0" xfId="49" applyFont="1" applyAlignment="1">
      <alignment vertical="center" shrinkToFit="1"/>
    </xf>
    <xf numFmtId="0" fontId="49" fillId="0" borderId="0" xfId="0" applyFont="1" applyAlignment="1">
      <alignment vertical="center" shrinkToFit="1"/>
    </xf>
    <xf numFmtId="38" fontId="49" fillId="0" borderId="0" xfId="49" applyFont="1" applyBorder="1" applyAlignment="1">
      <alignment vertical="center" shrinkToFit="1"/>
    </xf>
    <xf numFmtId="38" fontId="49" fillId="0" borderId="0" xfId="49" applyFont="1" applyBorder="1" applyAlignment="1">
      <alignment horizontal="center" vertical="center" shrinkToFit="1"/>
    </xf>
    <xf numFmtId="0" fontId="49" fillId="0" borderId="0" xfId="0" applyFont="1" applyAlignment="1">
      <alignment horizontal="left" vertical="center" shrinkToFit="1"/>
    </xf>
    <xf numFmtId="182" fontId="49" fillId="0" borderId="28" xfId="49" applyNumberFormat="1" applyFont="1" applyBorder="1" applyAlignment="1">
      <alignment vertical="center" shrinkToFit="1"/>
    </xf>
    <xf numFmtId="38" fontId="0" fillId="0" borderId="10" xfId="49" applyFont="1" applyBorder="1" applyAlignment="1">
      <alignment vertical="center" shrinkToFit="1"/>
    </xf>
    <xf numFmtId="181" fontId="0" fillId="0" borderId="10" xfId="49" applyNumberFormat="1" applyFont="1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48" fillId="34" borderId="16" xfId="0" applyFont="1" applyFill="1" applyBorder="1" applyAlignment="1">
      <alignment vertical="center"/>
    </xf>
    <xf numFmtId="0" fontId="48" fillId="0" borderId="17" xfId="0" applyFont="1" applyBorder="1" applyAlignment="1">
      <alignment vertical="center"/>
    </xf>
    <xf numFmtId="176" fontId="51" fillId="0" borderId="16" xfId="0" applyNumberFormat="1" applyFont="1" applyBorder="1" applyAlignment="1">
      <alignment vertical="center"/>
    </xf>
    <xf numFmtId="0" fontId="48" fillId="34" borderId="10" xfId="0" applyFont="1" applyFill="1" applyBorder="1" applyAlignment="1">
      <alignment vertical="center" shrinkToFit="1"/>
    </xf>
    <xf numFmtId="10" fontId="51" fillId="0" borderId="10" xfId="0" applyNumberFormat="1" applyFont="1" applyBorder="1" applyAlignment="1">
      <alignment vertical="center"/>
    </xf>
    <xf numFmtId="179" fontId="51" fillId="0" borderId="10" xfId="0" applyNumberFormat="1" applyFont="1" applyFill="1" applyBorder="1" applyAlignment="1">
      <alignment vertical="center"/>
    </xf>
    <xf numFmtId="0" fontId="48" fillId="33" borderId="10" xfId="0" applyFont="1" applyFill="1" applyBorder="1" applyAlignment="1">
      <alignment vertical="center" shrinkToFit="1"/>
    </xf>
    <xf numFmtId="176" fontId="51" fillId="0" borderId="30" xfId="0" applyNumberFormat="1" applyFont="1" applyBorder="1" applyAlignment="1">
      <alignment vertical="center"/>
    </xf>
    <xf numFmtId="0" fontId="48" fillId="0" borderId="11" xfId="0" applyFont="1" applyBorder="1" applyAlignment="1">
      <alignment vertical="center" shrinkToFit="1"/>
    </xf>
    <xf numFmtId="0" fontId="48" fillId="12" borderId="12" xfId="0" applyFont="1" applyFill="1" applyBorder="1" applyAlignment="1">
      <alignment horizontal="center" vertical="center" shrinkToFit="1"/>
    </xf>
    <xf numFmtId="176" fontId="51" fillId="12" borderId="12" xfId="0" applyNumberFormat="1" applyFont="1" applyFill="1" applyBorder="1" applyAlignment="1">
      <alignment vertical="center"/>
    </xf>
    <xf numFmtId="176" fontId="51" fillId="12" borderId="13" xfId="0" applyNumberFormat="1" applyFont="1" applyFill="1" applyBorder="1" applyAlignment="1">
      <alignment vertical="center"/>
    </xf>
    <xf numFmtId="0" fontId="49" fillId="0" borderId="31" xfId="0" applyFont="1" applyBorder="1" applyAlignment="1">
      <alignment vertical="center"/>
    </xf>
    <xf numFmtId="0" fontId="48" fillId="0" borderId="0" xfId="0" applyFont="1" applyFill="1" applyBorder="1" applyAlignment="1">
      <alignment vertical="center"/>
    </xf>
    <xf numFmtId="0" fontId="48" fillId="0" borderId="0" xfId="0" applyFont="1" applyFill="1" applyAlignment="1">
      <alignment vertical="center"/>
    </xf>
    <xf numFmtId="179" fontId="48" fillId="0" borderId="10" xfId="0" applyNumberFormat="1" applyFont="1" applyFill="1" applyBorder="1" applyAlignment="1">
      <alignment vertical="center"/>
    </xf>
    <xf numFmtId="179" fontId="48" fillId="0" borderId="0" xfId="0" applyNumberFormat="1" applyFont="1" applyAlignment="1">
      <alignment vertical="center"/>
    </xf>
    <xf numFmtId="0" fontId="48" fillId="0" borderId="32" xfId="0" applyFont="1" applyBorder="1" applyAlignment="1">
      <alignment vertical="center"/>
    </xf>
    <xf numFmtId="0" fontId="49" fillId="0" borderId="0" xfId="0" applyFont="1" applyBorder="1" applyAlignment="1">
      <alignment vertical="center"/>
    </xf>
    <xf numFmtId="176" fontId="48" fillId="0" borderId="0" xfId="0" applyNumberFormat="1" applyFont="1" applyAlignment="1">
      <alignment vertical="center"/>
    </xf>
    <xf numFmtId="0" fontId="53" fillId="0" borderId="0" xfId="0" applyFont="1" applyAlignment="1">
      <alignment vertical="center"/>
    </xf>
    <xf numFmtId="0" fontId="48" fillId="0" borderId="0" xfId="0" applyFont="1" applyFill="1" applyBorder="1" applyAlignment="1">
      <alignment vertical="center" shrinkToFit="1"/>
    </xf>
    <xf numFmtId="176" fontId="51" fillId="0" borderId="0" xfId="0" applyNumberFormat="1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 shrinkToFit="1"/>
    </xf>
    <xf numFmtId="0" fontId="56" fillId="0" borderId="17" xfId="0" applyFont="1" applyFill="1" applyBorder="1" applyAlignment="1">
      <alignment vertical="center" shrinkToFit="1"/>
    </xf>
    <xf numFmtId="176" fontId="57" fillId="0" borderId="10" xfId="0" applyNumberFormat="1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 shrinkToFit="1"/>
    </xf>
    <xf numFmtId="184" fontId="0" fillId="34" borderId="11" xfId="61" applyNumberFormat="1" applyFont="1" applyFill="1" applyBorder="1" applyAlignment="1">
      <alignment horizontal="center" vertical="center"/>
      <protection/>
    </xf>
    <xf numFmtId="184" fontId="0" fillId="34" borderId="15" xfId="61" applyNumberFormat="1" applyFont="1" applyFill="1" applyBorder="1" applyAlignment="1">
      <alignment horizontal="center" vertical="center"/>
      <protection/>
    </xf>
    <xf numFmtId="49" fontId="48" fillId="0" borderId="0" xfId="0" applyNumberFormat="1" applyFont="1" applyAlignment="1">
      <alignment vertical="center"/>
    </xf>
    <xf numFmtId="0" fontId="48" fillId="0" borderId="0" xfId="0" applyFont="1" applyAlignment="1">
      <alignment horizontal="center" vertical="center"/>
    </xf>
    <xf numFmtId="0" fontId="48" fillId="34" borderId="10" xfId="0" applyFont="1" applyFill="1" applyBorder="1" applyAlignment="1">
      <alignment horizontal="center" vertical="center"/>
    </xf>
    <xf numFmtId="0" fontId="48" fillId="33" borderId="10" xfId="0" applyNumberFormat="1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/>
    </xf>
    <xf numFmtId="0" fontId="53" fillId="0" borderId="33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0" fontId="53" fillId="0" borderId="34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 wrapText="1" shrinkToFit="1"/>
    </xf>
    <xf numFmtId="0" fontId="48" fillId="33" borderId="10" xfId="0" applyFont="1" applyFill="1" applyBorder="1" applyAlignment="1">
      <alignment horizontal="center" vertical="center" shrinkToFit="1"/>
    </xf>
    <xf numFmtId="0" fontId="48" fillId="0" borderId="11" xfId="0" applyFont="1" applyFill="1" applyBorder="1" applyAlignment="1">
      <alignment horizontal="center" vertical="center" wrapText="1"/>
    </xf>
    <xf numFmtId="0" fontId="48" fillId="0" borderId="19" xfId="0" applyFont="1" applyFill="1" applyBorder="1" applyAlignment="1">
      <alignment horizontal="center" vertical="center" wrapText="1"/>
    </xf>
    <xf numFmtId="0" fontId="48" fillId="0" borderId="15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48" fillId="0" borderId="17" xfId="0" applyFont="1" applyBorder="1" applyAlignment="1">
      <alignment horizontal="center" vertical="center"/>
    </xf>
    <xf numFmtId="176" fontId="51" fillId="0" borderId="16" xfId="0" applyNumberFormat="1" applyFont="1" applyBorder="1" applyAlignment="1">
      <alignment horizontal="right" vertical="center"/>
    </xf>
    <xf numFmtId="176" fontId="51" fillId="0" borderId="17" xfId="0" applyNumberFormat="1" applyFont="1" applyBorder="1" applyAlignment="1">
      <alignment horizontal="right" vertical="center"/>
    </xf>
    <xf numFmtId="0" fontId="48" fillId="12" borderId="19" xfId="0" applyFont="1" applyFill="1" applyBorder="1" applyAlignment="1">
      <alignment horizontal="center" vertical="center"/>
    </xf>
    <xf numFmtId="176" fontId="57" fillId="0" borderId="16" xfId="0" applyNumberFormat="1" applyFont="1" applyFill="1" applyBorder="1" applyAlignment="1">
      <alignment horizontal="right" vertical="center"/>
    </xf>
    <xf numFmtId="176" fontId="57" fillId="0" borderId="17" xfId="0" applyNumberFormat="1" applyFont="1" applyFill="1" applyBorder="1" applyAlignment="1">
      <alignment horizontal="right" vertical="center"/>
    </xf>
    <xf numFmtId="0" fontId="53" fillId="0" borderId="17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48" fillId="34" borderId="0" xfId="0" applyFont="1" applyFill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176" fontId="51" fillId="0" borderId="0" xfId="0" applyNumberFormat="1" applyFont="1" applyFill="1" applyBorder="1" applyAlignment="1">
      <alignment horizontal="right" vertical="center"/>
    </xf>
    <xf numFmtId="176" fontId="51" fillId="0" borderId="10" xfId="0" applyNumberFormat="1" applyFont="1" applyBorder="1" applyAlignment="1">
      <alignment vertical="center"/>
    </xf>
    <xf numFmtId="0" fontId="48" fillId="34" borderId="16" xfId="0" applyFont="1" applyFill="1" applyBorder="1" applyAlignment="1">
      <alignment horizontal="center" vertical="center"/>
    </xf>
    <xf numFmtId="0" fontId="48" fillId="34" borderId="35" xfId="0" applyFont="1" applyFill="1" applyBorder="1" applyAlignment="1">
      <alignment horizontal="center" vertical="center"/>
    </xf>
    <xf numFmtId="0" fontId="48" fillId="34" borderId="17" xfId="0" applyFont="1" applyFill="1" applyBorder="1" applyAlignment="1">
      <alignment horizontal="center" vertical="center"/>
    </xf>
    <xf numFmtId="176" fontId="51" fillId="12" borderId="16" xfId="0" applyNumberFormat="1" applyFont="1" applyFill="1" applyBorder="1" applyAlignment="1">
      <alignment horizontal="right" vertical="center"/>
    </xf>
    <xf numFmtId="176" fontId="51" fillId="12" borderId="17" xfId="0" applyNumberFormat="1" applyFont="1" applyFill="1" applyBorder="1" applyAlignment="1">
      <alignment horizontal="right" vertical="center"/>
    </xf>
    <xf numFmtId="176" fontId="51" fillId="0" borderId="0" xfId="0" applyNumberFormat="1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48" fillId="33" borderId="16" xfId="0" applyFont="1" applyFill="1" applyBorder="1" applyAlignment="1">
      <alignment horizontal="center" vertical="center"/>
    </xf>
    <xf numFmtId="0" fontId="48" fillId="33" borderId="17" xfId="0" applyFont="1" applyFill="1" applyBorder="1" applyAlignment="1">
      <alignment horizontal="center" vertical="center"/>
    </xf>
    <xf numFmtId="0" fontId="48" fillId="33" borderId="16" xfId="0" applyFont="1" applyFill="1" applyBorder="1" applyAlignment="1">
      <alignment horizontal="center" vertical="center" wrapText="1"/>
    </xf>
    <xf numFmtId="0" fontId="48" fillId="33" borderId="17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shrinkToFit="1"/>
    </xf>
    <xf numFmtId="0" fontId="48" fillId="0" borderId="0" xfId="0" applyFont="1" applyAlignment="1">
      <alignment horizontal="left" vertical="center"/>
    </xf>
    <xf numFmtId="0" fontId="48" fillId="0" borderId="16" xfId="0" applyFont="1" applyBorder="1" applyAlignment="1">
      <alignment horizontal="center" vertical="center" shrinkToFit="1"/>
    </xf>
    <xf numFmtId="0" fontId="48" fillId="0" borderId="17" xfId="0" applyFont="1" applyBorder="1" applyAlignment="1">
      <alignment horizontal="center" vertical="center" shrinkToFit="1"/>
    </xf>
    <xf numFmtId="0" fontId="53" fillId="0" borderId="16" xfId="0" applyFont="1" applyBorder="1" applyAlignment="1">
      <alignment horizontal="center" vertical="center" wrapText="1"/>
    </xf>
    <xf numFmtId="0" fontId="48" fillId="33" borderId="16" xfId="0" applyFont="1" applyFill="1" applyBorder="1" applyAlignment="1">
      <alignment horizontal="center" vertical="center" shrinkToFit="1"/>
    </xf>
    <xf numFmtId="0" fontId="48" fillId="33" borderId="17" xfId="0" applyFont="1" applyFill="1" applyBorder="1" applyAlignment="1">
      <alignment horizontal="center" vertical="center" shrinkToFit="1"/>
    </xf>
    <xf numFmtId="38" fontId="49" fillId="0" borderId="10" xfId="49" applyFont="1" applyBorder="1" applyAlignment="1">
      <alignment horizontal="right" vertical="center"/>
    </xf>
    <xf numFmtId="0" fontId="49" fillId="0" borderId="10" xfId="0" applyFont="1" applyBorder="1" applyAlignment="1">
      <alignment horizontal="right" vertical="center"/>
    </xf>
    <xf numFmtId="3" fontId="49" fillId="0" borderId="10" xfId="0" applyNumberFormat="1" applyFont="1" applyBorder="1" applyAlignment="1">
      <alignment horizontal="right" vertical="center"/>
    </xf>
    <xf numFmtId="0" fontId="48" fillId="0" borderId="0" xfId="0" applyFont="1" applyAlignment="1">
      <alignment horizontal="left" vertical="center" shrinkToFit="1"/>
    </xf>
    <xf numFmtId="0" fontId="49" fillId="0" borderId="0" xfId="0" applyFont="1" applyAlignment="1">
      <alignment horizontal="left" vertical="center"/>
    </xf>
    <xf numFmtId="0" fontId="48" fillId="0" borderId="0" xfId="0" applyFont="1" applyAlignment="1">
      <alignment horizontal="right" vertical="center" shrinkToFit="1"/>
    </xf>
    <xf numFmtId="0" fontId="49" fillId="0" borderId="0" xfId="0" applyFont="1" applyAlignment="1">
      <alignment horizontal="right" vertical="center"/>
    </xf>
    <xf numFmtId="0" fontId="48" fillId="12" borderId="18" xfId="0" applyFont="1" applyFill="1" applyBorder="1" applyAlignment="1">
      <alignment horizontal="center" vertical="center" shrinkToFit="1"/>
    </xf>
    <xf numFmtId="0" fontId="48" fillId="12" borderId="20" xfId="0" applyFont="1" applyFill="1" applyBorder="1" applyAlignment="1">
      <alignment horizontal="center" vertical="center" shrinkToFit="1"/>
    </xf>
    <xf numFmtId="0" fontId="48" fillId="0" borderId="15" xfId="0" applyFont="1" applyBorder="1" applyAlignment="1">
      <alignment horizontal="center" vertical="center" shrinkToFit="1"/>
    </xf>
    <xf numFmtId="0" fontId="49" fillId="0" borderId="0" xfId="61" applyFont="1" applyAlignment="1">
      <alignment horizontal="center" vertical="center"/>
      <protection/>
    </xf>
    <xf numFmtId="0" fontId="49" fillId="0" borderId="10" xfId="61" applyFont="1" applyBorder="1" applyAlignment="1">
      <alignment horizontal="center" vertical="center" wrapText="1"/>
      <protection/>
    </xf>
    <xf numFmtId="0" fontId="49" fillId="0" borderId="11" xfId="61" applyFont="1" applyBorder="1" applyAlignment="1">
      <alignment horizontal="center"/>
      <protection/>
    </xf>
    <xf numFmtId="0" fontId="49" fillId="0" borderId="15" xfId="0" applyFont="1" applyBorder="1" applyAlignment="1">
      <alignment horizontal="center"/>
    </xf>
    <xf numFmtId="0" fontId="49" fillId="34" borderId="10" xfId="61" applyFont="1" applyFill="1" applyBorder="1" applyAlignment="1">
      <alignment horizontal="center" vertical="center"/>
      <protection/>
    </xf>
    <xf numFmtId="180" fontId="49" fillId="0" borderId="10" xfId="61" applyNumberFormat="1" applyFont="1" applyBorder="1" applyAlignment="1">
      <alignment horizontal="center" vertical="center" wrapText="1"/>
      <protection/>
    </xf>
    <xf numFmtId="0" fontId="49" fillId="34" borderId="11" xfId="61" applyFont="1" applyFill="1" applyBorder="1" applyAlignment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9" fillId="0" borderId="11" xfId="61" applyFont="1" applyBorder="1" applyAlignment="1">
      <alignment horizontal="center" vertical="center"/>
      <protection/>
    </xf>
    <xf numFmtId="0" fontId="49" fillId="0" borderId="19" xfId="61" applyFont="1" applyBorder="1" applyAlignment="1">
      <alignment horizontal="center" vertical="center"/>
      <protection/>
    </xf>
    <xf numFmtId="0" fontId="49" fillId="0" borderId="15" xfId="61" applyFont="1" applyBorder="1" applyAlignment="1">
      <alignment horizontal="center" vertical="center"/>
      <protection/>
    </xf>
    <xf numFmtId="0" fontId="49" fillId="0" borderId="10" xfId="61" applyFont="1" applyBorder="1" applyAlignment="1">
      <alignment horizontal="center"/>
      <protection/>
    </xf>
    <xf numFmtId="0" fontId="49" fillId="0" borderId="10" xfId="61" applyFont="1" applyBorder="1" applyAlignment="1">
      <alignment horizontal="center" vertical="center"/>
      <protection/>
    </xf>
    <xf numFmtId="180" fontId="49" fillId="34" borderId="36" xfId="61" applyNumberFormat="1" applyFont="1" applyFill="1" applyBorder="1" applyAlignment="1">
      <alignment horizontal="center" vertical="center"/>
      <protection/>
    </xf>
    <xf numFmtId="180" fontId="49" fillId="34" borderId="37" xfId="61" applyNumberFormat="1" applyFont="1" applyFill="1" applyBorder="1" applyAlignment="1">
      <alignment horizontal="center" vertical="center"/>
      <protection/>
    </xf>
    <xf numFmtId="180" fontId="49" fillId="34" borderId="38" xfId="61" applyNumberFormat="1" applyFont="1" applyFill="1" applyBorder="1" applyAlignment="1">
      <alignment horizontal="center" vertical="center"/>
      <protection/>
    </xf>
    <xf numFmtId="180" fontId="49" fillId="34" borderId="36" xfId="61" applyNumberFormat="1" applyFont="1" applyFill="1" applyBorder="1" applyAlignment="1">
      <alignment horizontal="center"/>
      <protection/>
    </xf>
    <xf numFmtId="0" fontId="49" fillId="0" borderId="37" xfId="0" applyFont="1" applyBorder="1" applyAlignment="1">
      <alignment horizontal="center"/>
    </xf>
    <xf numFmtId="0" fontId="49" fillId="0" borderId="38" xfId="0" applyFont="1" applyBorder="1" applyAlignment="1">
      <alignment horizontal="center"/>
    </xf>
    <xf numFmtId="0" fontId="49" fillId="34" borderId="11" xfId="0" applyFont="1" applyFill="1" applyBorder="1" applyAlignment="1">
      <alignment horizontal="center" vertical="center"/>
    </xf>
    <xf numFmtId="0" fontId="49" fillId="34" borderId="19" xfId="0" applyFont="1" applyFill="1" applyBorder="1" applyAlignment="1">
      <alignment horizontal="center" vertical="center"/>
    </xf>
    <xf numFmtId="0" fontId="49" fillId="34" borderId="15" xfId="0" applyFont="1" applyFill="1" applyBorder="1" applyAlignment="1">
      <alignment horizontal="center" vertical="center"/>
    </xf>
    <xf numFmtId="0" fontId="49" fillId="34" borderId="11" xfId="0" applyFont="1" applyFill="1" applyBorder="1" applyAlignment="1">
      <alignment horizontal="center" vertical="center" wrapText="1"/>
    </xf>
    <xf numFmtId="0" fontId="49" fillId="34" borderId="19" xfId="0" applyFont="1" applyFill="1" applyBorder="1" applyAlignment="1">
      <alignment horizontal="center" vertical="center" wrapText="1"/>
    </xf>
    <xf numFmtId="0" fontId="49" fillId="34" borderId="15" xfId="0" applyFont="1" applyFill="1" applyBorder="1" applyAlignment="1">
      <alignment horizontal="center" vertical="center" wrapText="1"/>
    </xf>
    <xf numFmtId="184" fontId="49" fillId="34" borderId="16" xfId="61" applyNumberFormat="1" applyFont="1" applyFill="1" applyBorder="1" applyAlignment="1">
      <alignment horizontal="center" vertical="center" wrapText="1"/>
      <protection/>
    </xf>
    <xf numFmtId="184" fontId="49" fillId="34" borderId="16" xfId="61" applyNumberFormat="1" applyFont="1" applyFill="1" applyBorder="1" applyAlignment="1">
      <alignment horizontal="center" vertical="center"/>
      <protection/>
    </xf>
    <xf numFmtId="180" fontId="49" fillId="0" borderId="10" xfId="61" applyNumberFormat="1" applyFont="1" applyBorder="1" applyAlignment="1">
      <alignment horizontal="center" vertical="center"/>
      <protection/>
    </xf>
    <xf numFmtId="180" fontId="49" fillId="34" borderId="16" xfId="61" applyNumberFormat="1" applyFont="1" applyFill="1" applyBorder="1" applyAlignment="1">
      <alignment horizontal="center" vertical="center"/>
      <protection/>
    </xf>
    <xf numFmtId="180" fontId="49" fillId="34" borderId="39" xfId="61" applyNumberFormat="1" applyFont="1" applyFill="1" applyBorder="1" applyAlignment="1">
      <alignment horizontal="center" vertical="center"/>
      <protection/>
    </xf>
    <xf numFmtId="0" fontId="49" fillId="34" borderId="19" xfId="61" applyFont="1" applyFill="1" applyBorder="1" applyAlignment="1">
      <alignment horizontal="center" vertical="center"/>
      <protection/>
    </xf>
    <xf numFmtId="0" fontId="49" fillId="34" borderId="15" xfId="61" applyFont="1" applyFill="1" applyBorder="1" applyAlignment="1">
      <alignment horizontal="center" vertical="center"/>
      <protection/>
    </xf>
    <xf numFmtId="0" fontId="0" fillId="0" borderId="14" xfId="0" applyBorder="1" applyAlignment="1">
      <alignment horizontal="left" vertical="center" shrinkToFit="1"/>
    </xf>
    <xf numFmtId="0" fontId="49" fillId="0" borderId="40" xfId="0" applyFont="1" applyBorder="1" applyAlignment="1">
      <alignment horizontal="left" vertical="center" shrinkToFit="1"/>
    </xf>
    <xf numFmtId="38" fontId="49" fillId="0" borderId="40" xfId="49" applyFont="1" applyBorder="1" applyAlignment="1">
      <alignment horizontal="center" vertical="center" shrinkToFit="1"/>
    </xf>
    <xf numFmtId="0" fontId="49" fillId="0" borderId="14" xfId="0" applyFont="1" applyBorder="1" applyAlignment="1">
      <alignment horizontal="center" vertical="center" shrinkToFit="1"/>
    </xf>
    <xf numFmtId="0" fontId="0" fillId="0" borderId="40" xfId="0" applyBorder="1" applyAlignment="1">
      <alignment horizontal="left" vertical="center" shrinkToFit="1"/>
    </xf>
    <xf numFmtId="38" fontId="0" fillId="0" borderId="40" xfId="49" applyFont="1" applyBorder="1" applyAlignment="1">
      <alignment horizontal="center" vertical="center" shrinkToFi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Sheet1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514350</xdr:colOff>
      <xdr:row>0</xdr:row>
      <xdr:rowOff>85725</xdr:rowOff>
    </xdr:from>
    <xdr:to>
      <xdr:col>8</xdr:col>
      <xdr:colOff>609600</xdr:colOff>
      <xdr:row>1</xdr:row>
      <xdr:rowOff>190500</xdr:rowOff>
    </xdr:to>
    <xdr:sp>
      <xdr:nvSpPr>
        <xdr:cNvPr id="1" name="正方形/長方形 3"/>
        <xdr:cNvSpPr>
          <a:spLocks/>
        </xdr:cNvSpPr>
      </xdr:nvSpPr>
      <xdr:spPr>
        <a:xfrm>
          <a:off x="5819775" y="85725"/>
          <a:ext cx="771525" cy="36195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資料２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428625</xdr:colOff>
      <xdr:row>1</xdr:row>
      <xdr:rowOff>38100</xdr:rowOff>
    </xdr:from>
    <xdr:to>
      <xdr:col>9</xdr:col>
      <xdr:colOff>514350</xdr:colOff>
      <xdr:row>2</xdr:row>
      <xdr:rowOff>171450</xdr:rowOff>
    </xdr:to>
    <xdr:sp>
      <xdr:nvSpPr>
        <xdr:cNvPr id="1" name="正方形/長方形 1"/>
        <xdr:cNvSpPr>
          <a:spLocks/>
        </xdr:cNvSpPr>
      </xdr:nvSpPr>
      <xdr:spPr>
        <a:xfrm>
          <a:off x="6505575" y="371475"/>
          <a:ext cx="819150" cy="32385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資料３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581025</xdr:colOff>
      <xdr:row>0</xdr:row>
      <xdr:rowOff>123825</xdr:rowOff>
    </xdr:from>
    <xdr:to>
      <xdr:col>18</xdr:col>
      <xdr:colOff>180975</xdr:colOff>
      <xdr:row>3</xdr:row>
      <xdr:rowOff>0</xdr:rowOff>
    </xdr:to>
    <xdr:sp>
      <xdr:nvSpPr>
        <xdr:cNvPr id="1" name="正方形/長方形 1"/>
        <xdr:cNvSpPr>
          <a:spLocks/>
        </xdr:cNvSpPr>
      </xdr:nvSpPr>
      <xdr:spPr>
        <a:xfrm>
          <a:off x="9248775" y="123825"/>
          <a:ext cx="723900" cy="3905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資料４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7"/>
  <sheetViews>
    <sheetView view="pageBreakPreview" zoomScaleSheetLayoutView="100" workbookViewId="0" topLeftCell="A1">
      <selection activeCell="N12" sqref="N12"/>
    </sheetView>
  </sheetViews>
  <sheetFormatPr defaultColWidth="9.00390625" defaultRowHeight="13.5"/>
  <cols>
    <col min="1" max="1" width="14.625" style="2" customWidth="1"/>
    <col min="2" max="2" width="11.625" style="2" customWidth="1"/>
    <col min="3" max="3" width="7.875" style="2" customWidth="1"/>
    <col min="4" max="8" width="8.875" style="2" customWidth="1"/>
    <col min="9" max="9" width="9.125" style="2" bestFit="1" customWidth="1"/>
    <col min="10" max="16384" width="9.00390625" style="2" customWidth="1"/>
  </cols>
  <sheetData>
    <row r="1" spans="1:9" s="1" customFormat="1" ht="20.25" customHeight="1">
      <c r="A1" s="159" t="s">
        <v>210</v>
      </c>
      <c r="B1" s="159"/>
      <c r="C1" s="159"/>
      <c r="D1" s="159"/>
      <c r="E1" s="159"/>
      <c r="F1" s="159"/>
      <c r="G1" s="159"/>
      <c r="H1" s="159"/>
      <c r="I1" s="159"/>
    </row>
    <row r="2" spans="1:9" ht="15.75" customHeight="1">
      <c r="A2" s="1"/>
      <c r="B2" s="1"/>
      <c r="C2" s="1"/>
      <c r="D2" s="1"/>
      <c r="E2" s="1"/>
      <c r="F2" s="1"/>
      <c r="G2" s="1"/>
      <c r="H2" s="1"/>
      <c r="I2" s="1"/>
    </row>
    <row r="3" spans="1:9" ht="21" customHeight="1">
      <c r="A3" s="3" t="s">
        <v>104</v>
      </c>
      <c r="B3" s="1"/>
      <c r="C3" s="1"/>
      <c r="D3" s="1"/>
      <c r="E3" s="1"/>
      <c r="F3" s="1"/>
      <c r="G3" s="1"/>
      <c r="H3" s="1"/>
      <c r="I3" s="1"/>
    </row>
    <row r="4" spans="1:9" ht="20.25" customHeight="1">
      <c r="A4" s="129" t="s">
        <v>211</v>
      </c>
      <c r="B4" s="91">
        <v>308038</v>
      </c>
      <c r="C4" s="130" t="s">
        <v>5</v>
      </c>
      <c r="D4" s="160" t="s">
        <v>59</v>
      </c>
      <c r="E4" s="160"/>
      <c r="F4" s="131">
        <v>80130</v>
      </c>
      <c r="G4" s="130" t="s">
        <v>5</v>
      </c>
      <c r="H4" s="132" t="s">
        <v>80</v>
      </c>
      <c r="I4" s="133">
        <f>F4/B4</f>
        <v>0.2601302436712354</v>
      </c>
    </row>
    <row r="5" spans="1:9" ht="18.75" customHeight="1">
      <c r="A5" s="129" t="s">
        <v>168</v>
      </c>
      <c r="B5" s="91">
        <v>309011</v>
      </c>
      <c r="C5" s="130" t="s">
        <v>5</v>
      </c>
      <c r="D5" s="160" t="s">
        <v>59</v>
      </c>
      <c r="E5" s="160"/>
      <c r="F5" s="131">
        <v>80402</v>
      </c>
      <c r="G5" s="130" t="s">
        <v>5</v>
      </c>
      <c r="H5" s="132" t="s">
        <v>80</v>
      </c>
      <c r="I5" s="133">
        <f>F5/B5</f>
        <v>0.26019138477271037</v>
      </c>
    </row>
    <row r="6" spans="1:9" ht="15.75" customHeight="1">
      <c r="A6" s="1"/>
      <c r="B6" s="1"/>
      <c r="C6" s="1"/>
      <c r="D6" s="1"/>
      <c r="E6" s="1"/>
      <c r="F6" s="1"/>
      <c r="G6" s="1"/>
      <c r="H6" s="1"/>
      <c r="I6" s="1"/>
    </row>
    <row r="7" s="3" customFormat="1" ht="21" customHeight="1">
      <c r="A7" s="3" t="s">
        <v>212</v>
      </c>
    </row>
    <row r="8" spans="1:9" ht="15.75" customHeight="1">
      <c r="A8" s="1" t="s">
        <v>54</v>
      </c>
      <c r="B8" s="1"/>
      <c r="C8" s="1"/>
      <c r="D8" s="1"/>
      <c r="E8" s="1"/>
      <c r="F8" s="1"/>
      <c r="G8" s="1"/>
      <c r="H8" s="1"/>
      <c r="I8" s="1"/>
    </row>
    <row r="9" spans="1:9" ht="15.75" customHeight="1">
      <c r="A9" s="161" t="s">
        <v>9</v>
      </c>
      <c r="B9" s="162" t="s">
        <v>10</v>
      </c>
      <c r="C9" s="162"/>
      <c r="D9" s="162" t="s">
        <v>11</v>
      </c>
      <c r="E9" s="162"/>
      <c r="F9" s="162"/>
      <c r="G9" s="162"/>
      <c r="H9" s="162"/>
      <c r="I9" s="162" t="s">
        <v>12</v>
      </c>
    </row>
    <row r="10" spans="1:9" ht="15.75" customHeight="1">
      <c r="A10" s="161"/>
      <c r="B10" s="4" t="s">
        <v>60</v>
      </c>
      <c r="C10" s="4" t="s">
        <v>61</v>
      </c>
      <c r="D10" s="4" t="s">
        <v>60</v>
      </c>
      <c r="E10" s="4" t="s">
        <v>61</v>
      </c>
      <c r="F10" s="4" t="s">
        <v>62</v>
      </c>
      <c r="G10" s="4" t="s">
        <v>63</v>
      </c>
      <c r="H10" s="4" t="s">
        <v>64</v>
      </c>
      <c r="I10" s="162"/>
    </row>
    <row r="11" spans="1:9" ht="15.75" customHeight="1">
      <c r="A11" s="5" t="s">
        <v>65</v>
      </c>
      <c r="B11" s="92">
        <v>2379</v>
      </c>
      <c r="C11" s="6">
        <v>2093</v>
      </c>
      <c r="D11" s="92">
        <v>2698</v>
      </c>
      <c r="E11" s="92">
        <v>2507</v>
      </c>
      <c r="F11" s="92">
        <v>1730</v>
      </c>
      <c r="G11" s="92">
        <v>1718</v>
      </c>
      <c r="H11" s="92">
        <v>1098</v>
      </c>
      <c r="I11" s="6">
        <f>SUM(B11:H11)</f>
        <v>14223</v>
      </c>
    </row>
    <row r="12" spans="1:9" ht="15.75" customHeight="1" thickBot="1">
      <c r="A12" s="7" t="s">
        <v>66</v>
      </c>
      <c r="B12" s="8">
        <v>25</v>
      </c>
      <c r="C12" s="8">
        <v>63</v>
      </c>
      <c r="D12" s="8">
        <v>29</v>
      </c>
      <c r="E12" s="8">
        <v>77</v>
      </c>
      <c r="F12" s="8">
        <v>37</v>
      </c>
      <c r="G12" s="8">
        <v>28</v>
      </c>
      <c r="H12" s="8">
        <v>33</v>
      </c>
      <c r="I12" s="9">
        <f>SUM(B12:H12)</f>
        <v>292</v>
      </c>
    </row>
    <row r="13" spans="1:9" s="13" customFormat="1" ht="15.75" customHeight="1" thickBot="1" thickTop="1">
      <c r="A13" s="10" t="s">
        <v>12</v>
      </c>
      <c r="B13" s="11">
        <f aca="true" t="shared" si="0" ref="B13:I13">SUM(B11:B12)</f>
        <v>2404</v>
      </c>
      <c r="C13" s="11">
        <f t="shared" si="0"/>
        <v>2156</v>
      </c>
      <c r="D13" s="11">
        <f t="shared" si="0"/>
        <v>2727</v>
      </c>
      <c r="E13" s="11">
        <f t="shared" si="0"/>
        <v>2584</v>
      </c>
      <c r="F13" s="11">
        <f t="shared" si="0"/>
        <v>1767</v>
      </c>
      <c r="G13" s="12">
        <f t="shared" si="0"/>
        <v>1746</v>
      </c>
      <c r="H13" s="12">
        <f t="shared" si="0"/>
        <v>1131</v>
      </c>
      <c r="I13" s="12">
        <f t="shared" si="0"/>
        <v>14515</v>
      </c>
    </row>
    <row r="14" spans="1:9" ht="15.75" customHeight="1">
      <c r="A14" s="1"/>
      <c r="B14" s="14"/>
      <c r="C14" s="1"/>
      <c r="D14" s="1"/>
      <c r="E14" s="1"/>
      <c r="F14" s="1"/>
      <c r="G14" s="165" t="s">
        <v>213</v>
      </c>
      <c r="H14" s="165"/>
      <c r="I14" s="134">
        <v>14235</v>
      </c>
    </row>
    <row r="15" spans="1:9" ht="15.75" customHeight="1">
      <c r="A15" s="1" t="s">
        <v>55</v>
      </c>
      <c r="B15" s="1"/>
      <c r="C15" s="14"/>
      <c r="D15" s="1"/>
      <c r="E15" s="1"/>
      <c r="F15" s="1"/>
      <c r="G15" s="1"/>
      <c r="H15" s="1"/>
      <c r="I15" s="1"/>
    </row>
    <row r="16" spans="1:9" ht="15.75" customHeight="1">
      <c r="A16" s="135" t="s">
        <v>13</v>
      </c>
      <c r="B16" s="89" t="s">
        <v>68</v>
      </c>
      <c r="C16" s="89" t="s">
        <v>70</v>
      </c>
      <c r="D16" s="89" t="s">
        <v>72</v>
      </c>
      <c r="E16" s="89" t="s">
        <v>74</v>
      </c>
      <c r="F16" s="89" t="s">
        <v>76</v>
      </c>
      <c r="G16" s="89" t="s">
        <v>78</v>
      </c>
      <c r="H16" s="89" t="s">
        <v>12</v>
      </c>
      <c r="I16" s="1"/>
    </row>
    <row r="17" spans="1:256" ht="15.75" customHeight="1">
      <c r="A17" s="24" t="s">
        <v>14</v>
      </c>
      <c r="B17" s="92">
        <v>160</v>
      </c>
      <c r="C17" s="92">
        <v>186</v>
      </c>
      <c r="D17" s="92">
        <v>34</v>
      </c>
      <c r="E17" s="92">
        <v>36</v>
      </c>
      <c r="F17" s="92">
        <v>80</v>
      </c>
      <c r="G17" s="92">
        <v>17</v>
      </c>
      <c r="H17" s="6">
        <f aca="true" t="shared" si="1" ref="H17:H22">SUM(B17:G17)</f>
        <v>513</v>
      </c>
      <c r="I17" s="1"/>
      <c r="IV17" s="43">
        <f aca="true" t="shared" si="2" ref="IV17:IV22">SUM(H17)</f>
        <v>513</v>
      </c>
    </row>
    <row r="18" spans="1:256" ht="15.75" customHeight="1">
      <c r="A18" s="24" t="s">
        <v>15</v>
      </c>
      <c r="B18" s="92">
        <v>28</v>
      </c>
      <c r="C18" s="92">
        <v>168</v>
      </c>
      <c r="D18" s="92">
        <v>122</v>
      </c>
      <c r="E18" s="92">
        <v>199</v>
      </c>
      <c r="F18" s="92">
        <v>2</v>
      </c>
      <c r="G18" s="92">
        <v>284</v>
      </c>
      <c r="H18" s="6">
        <f t="shared" si="1"/>
        <v>803</v>
      </c>
      <c r="I18" s="1"/>
      <c r="IV18" s="43">
        <f t="shared" si="2"/>
        <v>803</v>
      </c>
    </row>
    <row r="19" spans="1:256" ht="15.75" customHeight="1">
      <c r="A19" s="24" t="s">
        <v>16</v>
      </c>
      <c r="B19" s="92">
        <v>1</v>
      </c>
      <c r="C19" s="92">
        <v>5</v>
      </c>
      <c r="D19" s="92">
        <v>68</v>
      </c>
      <c r="E19" s="92">
        <v>40</v>
      </c>
      <c r="F19" s="136"/>
      <c r="G19" s="136"/>
      <c r="H19" s="6">
        <f t="shared" si="1"/>
        <v>114</v>
      </c>
      <c r="I19" s="1"/>
      <c r="IV19" s="43">
        <f t="shared" si="2"/>
        <v>114</v>
      </c>
    </row>
    <row r="20" spans="1:256" ht="15.75" customHeight="1">
      <c r="A20" s="24" t="s">
        <v>17</v>
      </c>
      <c r="B20" s="92">
        <v>777</v>
      </c>
      <c r="C20" s="92">
        <v>852</v>
      </c>
      <c r="D20" s="92">
        <v>1150</v>
      </c>
      <c r="E20" s="92">
        <v>1025</v>
      </c>
      <c r="F20" s="92">
        <v>401</v>
      </c>
      <c r="G20" s="92">
        <v>172</v>
      </c>
      <c r="H20" s="6">
        <f t="shared" si="1"/>
        <v>4377</v>
      </c>
      <c r="I20" s="14"/>
      <c r="IV20" s="43">
        <f t="shared" si="2"/>
        <v>4377</v>
      </c>
    </row>
    <row r="21" spans="1:256" ht="15.75" customHeight="1" thickBot="1">
      <c r="A21" s="137" t="s">
        <v>18</v>
      </c>
      <c r="B21" s="92">
        <v>1775</v>
      </c>
      <c r="C21" s="92">
        <v>59</v>
      </c>
      <c r="D21" s="92">
        <v>818</v>
      </c>
      <c r="E21" s="92">
        <v>821</v>
      </c>
      <c r="F21" s="136"/>
      <c r="G21" s="136"/>
      <c r="H21" s="6">
        <f t="shared" si="1"/>
        <v>3473</v>
      </c>
      <c r="I21" s="14"/>
      <c r="IV21" s="43">
        <f t="shared" si="2"/>
        <v>3473</v>
      </c>
    </row>
    <row r="22" spans="1:256" ht="15.75" customHeight="1" thickTop="1">
      <c r="A22" s="138" t="s">
        <v>12</v>
      </c>
      <c r="B22" s="139">
        <f aca="true" t="shared" si="3" ref="B22:G22">SUM(B17:B21)</f>
        <v>2741</v>
      </c>
      <c r="C22" s="139">
        <f t="shared" si="3"/>
        <v>1270</v>
      </c>
      <c r="D22" s="139">
        <f t="shared" si="3"/>
        <v>2192</v>
      </c>
      <c r="E22" s="139">
        <f t="shared" si="3"/>
        <v>2121</v>
      </c>
      <c r="F22" s="140">
        <f t="shared" si="3"/>
        <v>483</v>
      </c>
      <c r="G22" s="140">
        <f t="shared" si="3"/>
        <v>473</v>
      </c>
      <c r="H22" s="140">
        <f t="shared" si="1"/>
        <v>9280</v>
      </c>
      <c r="I22" s="14"/>
      <c r="K22" s="141"/>
      <c r="IV22" s="43">
        <f t="shared" si="2"/>
        <v>9280</v>
      </c>
    </row>
    <row r="23" spans="1:256" ht="15.75" customHeight="1">
      <c r="A23" s="14"/>
      <c r="B23" s="14"/>
      <c r="C23" s="14"/>
      <c r="D23" s="14"/>
      <c r="E23" s="14"/>
      <c r="F23" s="166" t="s">
        <v>214</v>
      </c>
      <c r="G23" s="166"/>
      <c r="H23" s="6">
        <v>9430</v>
      </c>
      <c r="I23" s="14"/>
      <c r="IV23" s="2">
        <f>SUM(B23:IU23)</f>
        <v>9430</v>
      </c>
    </row>
    <row r="24" spans="1:9" ht="15.75" customHeight="1">
      <c r="A24" s="14" t="s">
        <v>56</v>
      </c>
      <c r="B24" s="14"/>
      <c r="C24" s="62"/>
      <c r="D24" s="62"/>
      <c r="E24" s="14"/>
      <c r="F24" s="14"/>
      <c r="G24" s="14"/>
      <c r="H24" s="14"/>
      <c r="I24" s="14"/>
    </row>
    <row r="25" spans="1:11" ht="15.75" customHeight="1">
      <c r="A25" s="135" t="s">
        <v>13</v>
      </c>
      <c r="B25" s="89" t="s">
        <v>67</v>
      </c>
      <c r="C25" s="89" t="s">
        <v>69</v>
      </c>
      <c r="D25" s="89" t="s">
        <v>71</v>
      </c>
      <c r="E25" s="89" t="s">
        <v>73</v>
      </c>
      <c r="F25" s="89" t="s">
        <v>75</v>
      </c>
      <c r="G25" s="89" t="s">
        <v>77</v>
      </c>
      <c r="H25" s="89" t="s">
        <v>12</v>
      </c>
      <c r="I25" s="1"/>
      <c r="K25" s="141"/>
    </row>
    <row r="26" spans="1:256" ht="15.75" customHeight="1">
      <c r="A26" s="24" t="s">
        <v>14</v>
      </c>
      <c r="B26" s="92">
        <v>1</v>
      </c>
      <c r="C26" s="92">
        <v>1</v>
      </c>
      <c r="D26" s="92">
        <v>0</v>
      </c>
      <c r="E26" s="92">
        <v>2</v>
      </c>
      <c r="F26" s="92">
        <v>0</v>
      </c>
      <c r="G26" s="92">
        <v>0</v>
      </c>
      <c r="H26" s="6">
        <f aca="true" t="shared" si="4" ref="H26:H31">SUM(B26:G26)</f>
        <v>4</v>
      </c>
      <c r="I26" s="1"/>
      <c r="IV26" s="43">
        <f aca="true" t="shared" si="5" ref="IV26:IV31">SUM(H26)</f>
        <v>4</v>
      </c>
    </row>
    <row r="27" spans="1:256" ht="15.75" customHeight="1">
      <c r="A27" s="24" t="s">
        <v>15</v>
      </c>
      <c r="B27" s="92">
        <v>0</v>
      </c>
      <c r="C27" s="92">
        <v>6</v>
      </c>
      <c r="D27" s="92">
        <v>5</v>
      </c>
      <c r="E27" s="92">
        <v>2</v>
      </c>
      <c r="F27" s="92">
        <v>0</v>
      </c>
      <c r="G27" s="92">
        <v>4</v>
      </c>
      <c r="H27" s="6">
        <f t="shared" si="4"/>
        <v>17</v>
      </c>
      <c r="I27" s="14"/>
      <c r="IV27" s="43">
        <f t="shared" si="5"/>
        <v>17</v>
      </c>
    </row>
    <row r="28" spans="1:256" ht="15.75" customHeight="1">
      <c r="A28" s="24" t="s">
        <v>16</v>
      </c>
      <c r="B28" s="92">
        <v>0</v>
      </c>
      <c r="C28" s="92">
        <v>0</v>
      </c>
      <c r="D28" s="92">
        <v>0</v>
      </c>
      <c r="E28" s="92">
        <v>1</v>
      </c>
      <c r="F28" s="136"/>
      <c r="G28" s="136"/>
      <c r="H28" s="6">
        <f t="shared" si="4"/>
        <v>1</v>
      </c>
      <c r="I28" s="14"/>
      <c r="IV28" s="43">
        <f t="shared" si="5"/>
        <v>1</v>
      </c>
    </row>
    <row r="29" spans="1:256" ht="15.75" customHeight="1">
      <c r="A29" s="24" t="s">
        <v>17</v>
      </c>
      <c r="B29" s="92">
        <v>39</v>
      </c>
      <c r="C29" s="92">
        <v>37</v>
      </c>
      <c r="D29" s="92">
        <v>14</v>
      </c>
      <c r="E29" s="92">
        <v>7</v>
      </c>
      <c r="F29" s="92">
        <v>4</v>
      </c>
      <c r="G29" s="92">
        <v>0</v>
      </c>
      <c r="H29" s="6">
        <f t="shared" si="4"/>
        <v>101</v>
      </c>
      <c r="I29" s="14"/>
      <c r="IV29" s="43">
        <f t="shared" si="5"/>
        <v>101</v>
      </c>
    </row>
    <row r="30" spans="1:256" ht="15.75" customHeight="1" thickBot="1">
      <c r="A30" s="137" t="s">
        <v>18</v>
      </c>
      <c r="B30" s="92">
        <v>13</v>
      </c>
      <c r="C30" s="92">
        <v>0</v>
      </c>
      <c r="D30" s="92">
        <v>12</v>
      </c>
      <c r="E30" s="92">
        <v>3</v>
      </c>
      <c r="F30" s="136"/>
      <c r="G30" s="136"/>
      <c r="H30" s="6">
        <f t="shared" si="4"/>
        <v>28</v>
      </c>
      <c r="I30" s="1"/>
      <c r="IV30" s="43">
        <f t="shared" si="5"/>
        <v>28</v>
      </c>
    </row>
    <row r="31" spans="1:256" ht="15.75" customHeight="1" thickTop="1">
      <c r="A31" s="138" t="s">
        <v>12</v>
      </c>
      <c r="B31" s="139">
        <f aca="true" t="shared" si="6" ref="B31:G31">SUM(B26:B30)</f>
        <v>53</v>
      </c>
      <c r="C31" s="139">
        <f t="shared" si="6"/>
        <v>44</v>
      </c>
      <c r="D31" s="139">
        <f t="shared" si="6"/>
        <v>31</v>
      </c>
      <c r="E31" s="139">
        <f t="shared" si="6"/>
        <v>15</v>
      </c>
      <c r="F31" s="140">
        <f t="shared" si="6"/>
        <v>4</v>
      </c>
      <c r="G31" s="140">
        <f t="shared" si="6"/>
        <v>4</v>
      </c>
      <c r="H31" s="140">
        <f t="shared" si="4"/>
        <v>151</v>
      </c>
      <c r="I31" s="1"/>
      <c r="IV31" s="43">
        <f t="shared" si="5"/>
        <v>151</v>
      </c>
    </row>
    <row r="32" spans="1:256" ht="15.75" customHeight="1">
      <c r="A32" s="1"/>
      <c r="B32" s="1"/>
      <c r="C32" s="1"/>
      <c r="D32" s="1"/>
      <c r="E32" s="1"/>
      <c r="F32" s="166" t="s">
        <v>214</v>
      </c>
      <c r="G32" s="166"/>
      <c r="H32" s="6">
        <v>157</v>
      </c>
      <c r="I32" s="1"/>
      <c r="IV32" s="2">
        <f>SUM(B32:IU32)</f>
        <v>157</v>
      </c>
    </row>
    <row r="33" spans="1:9" ht="16.5" customHeight="1">
      <c r="A33" s="1" t="s">
        <v>57</v>
      </c>
      <c r="B33" s="1"/>
      <c r="C33" s="1"/>
      <c r="D33" s="1"/>
      <c r="E33" s="1"/>
      <c r="F33" s="1"/>
      <c r="G33" s="1"/>
      <c r="H33" s="1"/>
      <c r="I33" s="1"/>
    </row>
    <row r="34" spans="1:9" ht="15.75" customHeight="1">
      <c r="A34" s="135" t="s">
        <v>19</v>
      </c>
      <c r="B34" s="89" t="s">
        <v>20</v>
      </c>
      <c r="C34" s="89" t="s">
        <v>21</v>
      </c>
      <c r="D34" s="89" t="s">
        <v>22</v>
      </c>
      <c r="E34" s="89" t="s">
        <v>12</v>
      </c>
      <c r="F34" s="1"/>
      <c r="G34" s="1"/>
      <c r="H34" s="1"/>
      <c r="I34" s="1"/>
    </row>
    <row r="35" spans="1:256" ht="15.75" customHeight="1">
      <c r="A35" s="24" t="s">
        <v>79</v>
      </c>
      <c r="B35" s="92">
        <v>228</v>
      </c>
      <c r="C35" s="92">
        <v>161</v>
      </c>
      <c r="D35" s="92">
        <v>421</v>
      </c>
      <c r="E35" s="6">
        <f>SUM(B35:D35)</f>
        <v>810</v>
      </c>
      <c r="F35" s="1"/>
      <c r="G35" s="1"/>
      <c r="H35" s="1"/>
      <c r="I35" s="1"/>
      <c r="IV35" s="43">
        <f>SUM(E35)</f>
        <v>810</v>
      </c>
    </row>
    <row r="36" spans="1:256" ht="15.75" customHeight="1" thickBot="1">
      <c r="A36" s="137" t="s">
        <v>136</v>
      </c>
      <c r="B36" s="92">
        <v>745</v>
      </c>
      <c r="C36" s="92">
        <v>519</v>
      </c>
      <c r="D36" s="92">
        <v>545</v>
      </c>
      <c r="E36" s="6">
        <f>SUM(B36:D36)</f>
        <v>1809</v>
      </c>
      <c r="F36" s="1"/>
      <c r="G36" s="1"/>
      <c r="H36" s="1"/>
      <c r="I36" s="1"/>
      <c r="IV36" s="43">
        <f>SUM(E36)</f>
        <v>1809</v>
      </c>
    </row>
    <row r="37" spans="1:256" ht="15.75" customHeight="1" thickTop="1">
      <c r="A37" s="138" t="s">
        <v>12</v>
      </c>
      <c r="B37" s="139">
        <f>SUM(B35:B36)</f>
        <v>973</v>
      </c>
      <c r="C37" s="140">
        <f>SUM(C35:C36)</f>
        <v>680</v>
      </c>
      <c r="D37" s="140">
        <f>SUM(D35:D36)</f>
        <v>966</v>
      </c>
      <c r="E37" s="140">
        <f>SUM(B37:D37)</f>
        <v>2619</v>
      </c>
      <c r="F37" s="1"/>
      <c r="G37" s="1"/>
      <c r="H37" s="1"/>
      <c r="I37" s="1"/>
      <c r="IV37" s="43">
        <f>SUM(E37)</f>
        <v>2619</v>
      </c>
    </row>
    <row r="38" spans="1:256" ht="15.75" customHeight="1">
      <c r="A38" s="1"/>
      <c r="B38" s="14"/>
      <c r="C38" s="166" t="s">
        <v>214</v>
      </c>
      <c r="D38" s="166"/>
      <c r="E38" s="6">
        <v>2557</v>
      </c>
      <c r="F38" s="1"/>
      <c r="G38" s="1"/>
      <c r="H38" s="1"/>
      <c r="I38" s="1"/>
      <c r="IV38" s="2">
        <f>SUM(B38:IU38)</f>
        <v>2557</v>
      </c>
    </row>
    <row r="39" spans="1:9" ht="15.75" customHeight="1">
      <c r="A39" s="1" t="s">
        <v>58</v>
      </c>
      <c r="B39" s="14"/>
      <c r="C39" s="142"/>
      <c r="D39" s="143"/>
      <c r="E39" s="143"/>
      <c r="F39" s="1"/>
      <c r="G39" s="1"/>
      <c r="H39" s="1"/>
      <c r="I39" s="1"/>
    </row>
    <row r="40" spans="1:9" ht="15.75" customHeight="1">
      <c r="A40" s="135" t="s">
        <v>97</v>
      </c>
      <c r="B40" s="89" t="s">
        <v>67</v>
      </c>
      <c r="C40" s="89" t="s">
        <v>69</v>
      </c>
      <c r="D40" s="89" t="s">
        <v>71</v>
      </c>
      <c r="E40" s="89" t="s">
        <v>12</v>
      </c>
      <c r="F40" s="1"/>
      <c r="G40" s="1"/>
      <c r="H40" s="1"/>
      <c r="I40" s="1"/>
    </row>
    <row r="41" spans="1:256" ht="15.75" customHeight="1">
      <c r="A41" s="24" t="s">
        <v>137</v>
      </c>
      <c r="B41" s="92">
        <v>8</v>
      </c>
      <c r="C41" s="92">
        <v>102</v>
      </c>
      <c r="D41" s="92">
        <v>55</v>
      </c>
      <c r="E41" s="6">
        <f>SUM(B41:D41)</f>
        <v>165</v>
      </c>
      <c r="F41" s="1"/>
      <c r="G41" s="1"/>
      <c r="H41" s="1"/>
      <c r="I41" s="1"/>
      <c r="IV41" s="43">
        <f>SUM(E41)</f>
        <v>165</v>
      </c>
    </row>
    <row r="42" spans="1:256" ht="15.75" customHeight="1" thickBot="1">
      <c r="A42" s="137" t="s">
        <v>136</v>
      </c>
      <c r="B42" s="92">
        <v>539</v>
      </c>
      <c r="C42" s="92">
        <v>2164</v>
      </c>
      <c r="D42" s="92">
        <v>768</v>
      </c>
      <c r="E42" s="6">
        <f>SUM(B42:D42)</f>
        <v>3471</v>
      </c>
      <c r="F42" s="1"/>
      <c r="G42" s="1"/>
      <c r="H42" s="1"/>
      <c r="I42" s="1"/>
      <c r="IV42" s="43">
        <f>SUM(E42)</f>
        <v>3471</v>
      </c>
    </row>
    <row r="43" spans="1:256" ht="15.75" customHeight="1" thickTop="1">
      <c r="A43" s="138" t="s">
        <v>12</v>
      </c>
      <c r="B43" s="139">
        <f>SUM(B41:B42)</f>
        <v>547</v>
      </c>
      <c r="C43" s="140">
        <f>SUM(C41:C42)</f>
        <v>2266</v>
      </c>
      <c r="D43" s="140">
        <f>SUM(D41:D42)</f>
        <v>823</v>
      </c>
      <c r="E43" s="140">
        <f>SUM(B43:D43)</f>
        <v>3636</v>
      </c>
      <c r="F43" s="1"/>
      <c r="G43" s="1"/>
      <c r="H43" s="1"/>
      <c r="I43" s="1"/>
      <c r="IV43" s="43">
        <f>SUM(E43)</f>
        <v>3636</v>
      </c>
    </row>
    <row r="44" spans="1:256" ht="15.75" customHeight="1">
      <c r="A44" s="1"/>
      <c r="B44" s="1"/>
      <c r="C44" s="166" t="s">
        <v>214</v>
      </c>
      <c r="D44" s="166"/>
      <c r="E44" s="6">
        <v>3343</v>
      </c>
      <c r="F44" s="1"/>
      <c r="G44" s="1"/>
      <c r="H44" s="1"/>
      <c r="I44" s="1"/>
      <c r="IV44" s="2">
        <f>SUM(B44:IU44)</f>
        <v>3343</v>
      </c>
    </row>
    <row r="45" spans="1:9" ht="15.75" customHeight="1">
      <c r="A45" s="1"/>
      <c r="B45" s="15"/>
      <c r="C45" s="16"/>
      <c r="D45" s="16"/>
      <c r="E45" s="17"/>
      <c r="F45" s="15"/>
      <c r="G45" s="1"/>
      <c r="H45" s="1"/>
      <c r="I45" s="1"/>
    </row>
    <row r="46" spans="1:256" ht="15.75" customHeight="1">
      <c r="A46" s="39" t="s">
        <v>25</v>
      </c>
      <c r="B46" s="144">
        <f>SUM(I13,H22,H31,E37,E43)</f>
        <v>30201</v>
      </c>
      <c r="C46" s="41" t="s">
        <v>23</v>
      </c>
      <c r="D46" s="39"/>
      <c r="E46" s="163" t="s">
        <v>213</v>
      </c>
      <c r="F46" s="164"/>
      <c r="G46" s="144">
        <v>29722</v>
      </c>
      <c r="H46" s="145"/>
      <c r="I46" s="1"/>
      <c r="IV46" s="13">
        <f>SUM(B46:IU46)</f>
        <v>59923</v>
      </c>
    </row>
    <row r="47" spans="1:9" ht="14.25">
      <c r="A47" s="1"/>
      <c r="B47" s="1"/>
      <c r="C47" s="1"/>
      <c r="D47" s="1"/>
      <c r="E47" s="1"/>
      <c r="F47" s="1"/>
      <c r="G47" s="1"/>
      <c r="H47" s="1"/>
      <c r="I47" s="1"/>
    </row>
  </sheetData>
  <sheetProtection/>
  <mergeCells count="13">
    <mergeCell ref="E46:F46"/>
    <mergeCell ref="G14:H14"/>
    <mergeCell ref="F23:G23"/>
    <mergeCell ref="F32:G32"/>
    <mergeCell ref="C38:D38"/>
    <mergeCell ref="C44:D44"/>
    <mergeCell ref="A1:I1"/>
    <mergeCell ref="D4:E4"/>
    <mergeCell ref="D5:E5"/>
    <mergeCell ref="A9:A10"/>
    <mergeCell ref="B9:C9"/>
    <mergeCell ref="D9:H9"/>
    <mergeCell ref="I9:I10"/>
  </mergeCells>
  <printOptions/>
  <pageMargins left="1.1811023622047245" right="0.4724409448818898" top="0.7086614173228347" bottom="0.5905511811023623" header="0.5118110236220472" footer="0.3937007874015748"/>
  <pageSetup horizontalDpi="300" verticalDpi="300" orientation="portrait" paperSize="9" scale="98" r:id="rId2"/>
  <headerFooter alignWithMargins="0">
    <oddFooter>&amp;C1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3"/>
  <sheetViews>
    <sheetView tabSelected="1" view="pageBreakPreview" zoomScale="82" zoomScaleNormal="62" zoomScaleSheetLayoutView="82" zoomScalePageLayoutView="0" workbookViewId="0" topLeftCell="B1">
      <selection activeCell="P12" sqref="P12"/>
    </sheetView>
  </sheetViews>
  <sheetFormatPr defaultColWidth="9.00390625" defaultRowHeight="13.5"/>
  <cols>
    <col min="1" max="1" width="14.375" style="2" customWidth="1"/>
    <col min="2" max="2" width="9.50390625" style="2" customWidth="1"/>
    <col min="3" max="7" width="11.75390625" style="2" customWidth="1"/>
    <col min="8" max="8" width="11.125" style="2" bestFit="1" customWidth="1"/>
    <col min="9" max="9" width="11.125" style="2" customWidth="1"/>
    <col min="10" max="10" width="9.00390625" style="2" customWidth="1"/>
    <col min="11" max="11" width="9.125" style="2" customWidth="1"/>
    <col min="12" max="16384" width="9.00390625" style="2" customWidth="1"/>
  </cols>
  <sheetData>
    <row r="1" spans="1:9" ht="22.5" customHeight="1">
      <c r="A1" s="1" t="s">
        <v>220</v>
      </c>
      <c r="B1" s="1"/>
      <c r="C1" s="1"/>
      <c r="D1" s="1"/>
      <c r="E1" s="1"/>
      <c r="F1" s="1"/>
      <c r="G1" s="1"/>
      <c r="H1" s="1"/>
      <c r="I1" s="1"/>
    </row>
    <row r="2" spans="1:9" ht="22.5" customHeight="1">
      <c r="A2" s="1" t="s">
        <v>174</v>
      </c>
      <c r="B2" s="1"/>
      <c r="C2" s="1"/>
      <c r="D2" s="1"/>
      <c r="E2" s="1"/>
      <c r="F2" s="1"/>
      <c r="G2" s="1"/>
      <c r="H2" s="1"/>
      <c r="I2" s="1"/>
    </row>
    <row r="3" spans="1:14" ht="22.5" customHeight="1">
      <c r="A3" s="192" t="s">
        <v>53</v>
      </c>
      <c r="B3" s="193"/>
      <c r="C3" s="89" t="s">
        <v>0</v>
      </c>
      <c r="D3" s="194" t="s">
        <v>217</v>
      </c>
      <c r="E3" s="195"/>
      <c r="F3" s="167" t="s">
        <v>218</v>
      </c>
      <c r="G3" s="168"/>
      <c r="H3" s="191"/>
      <c r="I3" s="191"/>
      <c r="J3" s="191"/>
      <c r="K3" s="191"/>
      <c r="L3" s="191"/>
      <c r="M3" s="191"/>
      <c r="N3" s="191"/>
    </row>
    <row r="4" spans="1:14" ht="22.5" customHeight="1">
      <c r="A4" s="169" t="s">
        <v>96</v>
      </c>
      <c r="B4" s="153" t="s">
        <v>175</v>
      </c>
      <c r="C4" s="154">
        <v>1</v>
      </c>
      <c r="D4" s="177">
        <v>134601</v>
      </c>
      <c r="E4" s="178"/>
      <c r="F4" s="177">
        <v>136647</v>
      </c>
      <c r="G4" s="178"/>
      <c r="H4" s="196"/>
      <c r="I4" s="150"/>
      <c r="J4" s="151"/>
      <c r="K4" s="183"/>
      <c r="L4" s="183"/>
      <c r="M4" s="183"/>
      <c r="N4" s="183"/>
    </row>
    <row r="5" spans="1:14" ht="22.5" customHeight="1">
      <c r="A5" s="170"/>
      <c r="B5" s="153" t="s">
        <v>176</v>
      </c>
      <c r="C5" s="154">
        <v>1</v>
      </c>
      <c r="D5" s="177">
        <v>77162.8</v>
      </c>
      <c r="E5" s="178"/>
      <c r="F5" s="177">
        <v>65546</v>
      </c>
      <c r="G5" s="178"/>
      <c r="H5" s="196"/>
      <c r="I5" s="150"/>
      <c r="J5" s="151"/>
      <c r="K5" s="183"/>
      <c r="L5" s="183"/>
      <c r="M5" s="183"/>
      <c r="N5" s="183"/>
    </row>
    <row r="6" spans="1:14" ht="22.5" customHeight="1">
      <c r="A6" s="170"/>
      <c r="B6" s="153" t="s">
        <v>51</v>
      </c>
      <c r="C6" s="154">
        <v>1</v>
      </c>
      <c r="D6" s="177">
        <v>44087.2</v>
      </c>
      <c r="E6" s="178"/>
      <c r="F6" s="177">
        <v>57033</v>
      </c>
      <c r="G6" s="178"/>
      <c r="H6" s="196"/>
      <c r="I6" s="150"/>
      <c r="J6" s="151"/>
      <c r="K6" s="183"/>
      <c r="L6" s="183"/>
      <c r="M6" s="183"/>
      <c r="N6" s="183"/>
    </row>
    <row r="7" spans="1:19" ht="22.5" customHeight="1">
      <c r="A7" s="170"/>
      <c r="B7" s="153" t="s">
        <v>52</v>
      </c>
      <c r="C7" s="154">
        <v>1</v>
      </c>
      <c r="D7" s="177">
        <v>76360.3</v>
      </c>
      <c r="E7" s="178"/>
      <c r="F7" s="177">
        <v>28864</v>
      </c>
      <c r="G7" s="178"/>
      <c r="H7" s="196"/>
      <c r="I7" s="150"/>
      <c r="J7" s="151"/>
      <c r="K7" s="183"/>
      <c r="L7" s="183"/>
      <c r="M7" s="183"/>
      <c r="N7" s="183"/>
      <c r="S7" s="25"/>
    </row>
    <row r="8" spans="1:14" ht="22.5" customHeight="1">
      <c r="A8" s="170"/>
      <c r="B8" s="155" t="s">
        <v>177</v>
      </c>
      <c r="C8" s="154">
        <f>SUM(C4:C7)</f>
        <v>4</v>
      </c>
      <c r="D8" s="177">
        <f>SUM(D4:E7)</f>
        <v>332211.3</v>
      </c>
      <c r="E8" s="178"/>
      <c r="F8" s="177">
        <f>SUM(F4:G7)</f>
        <v>288090</v>
      </c>
      <c r="G8" s="178"/>
      <c r="H8" s="196"/>
      <c r="I8" s="152"/>
      <c r="J8" s="151"/>
      <c r="K8" s="183"/>
      <c r="L8" s="183"/>
      <c r="M8" s="183"/>
      <c r="N8" s="183"/>
    </row>
    <row r="9" spans="1:14" ht="22.5" customHeight="1">
      <c r="A9" s="171"/>
      <c r="B9" s="155" t="s">
        <v>173</v>
      </c>
      <c r="C9" s="154" t="s">
        <v>219</v>
      </c>
      <c r="D9" s="177">
        <v>23902</v>
      </c>
      <c r="E9" s="178"/>
      <c r="F9" s="177">
        <v>7244</v>
      </c>
      <c r="G9" s="178"/>
      <c r="H9" s="196"/>
      <c r="I9" s="152"/>
      <c r="J9" s="151"/>
      <c r="K9" s="190"/>
      <c r="L9" s="190"/>
      <c r="M9" s="183"/>
      <c r="N9" s="183"/>
    </row>
    <row r="10" spans="1:14" ht="22.5" customHeight="1">
      <c r="A10" s="185" t="s">
        <v>24</v>
      </c>
      <c r="B10" s="186"/>
      <c r="C10" s="187"/>
      <c r="D10" s="188">
        <f>SUM(D8:E9)</f>
        <v>356113.3</v>
      </c>
      <c r="E10" s="189"/>
      <c r="F10" s="188">
        <f>SUM(F8:G9)</f>
        <v>295334</v>
      </c>
      <c r="G10" s="189"/>
      <c r="H10" s="182"/>
      <c r="I10" s="182"/>
      <c r="J10" s="182"/>
      <c r="K10" s="182"/>
      <c r="L10" s="182"/>
      <c r="M10" s="183"/>
      <c r="N10" s="183"/>
    </row>
    <row r="11" spans="1:14" ht="22.5" customHeight="1">
      <c r="A11" s="181"/>
      <c r="B11" s="181"/>
      <c r="C11" s="181"/>
      <c r="D11" s="172" t="s">
        <v>247</v>
      </c>
      <c r="E11" s="173"/>
      <c r="F11" s="174">
        <v>261370</v>
      </c>
      <c r="G11" s="175"/>
      <c r="H11" s="182"/>
      <c r="I11" s="182"/>
      <c r="J11" s="182"/>
      <c r="K11" s="182"/>
      <c r="L11" s="182"/>
      <c r="M11" s="183"/>
      <c r="N11" s="183"/>
    </row>
    <row r="12" spans="1:7" ht="19.5" customHeight="1">
      <c r="A12" s="1" t="s">
        <v>161</v>
      </c>
      <c r="B12" s="1"/>
      <c r="C12" s="1"/>
      <c r="D12" s="1"/>
      <c r="E12" s="1"/>
      <c r="F12" s="1"/>
      <c r="G12" s="1"/>
    </row>
    <row r="13" spans="1:7" ht="18" customHeight="1">
      <c r="A13" s="162" t="s">
        <v>53</v>
      </c>
      <c r="B13" s="28" t="s">
        <v>2</v>
      </c>
      <c r="C13" s="28" t="s">
        <v>1</v>
      </c>
      <c r="D13" s="28" t="s">
        <v>31</v>
      </c>
      <c r="E13" s="28" t="s">
        <v>32</v>
      </c>
      <c r="F13" s="28" t="s">
        <v>3</v>
      </c>
      <c r="G13" s="28" t="s">
        <v>4</v>
      </c>
    </row>
    <row r="14" spans="1:7" ht="17.25" customHeight="1">
      <c r="A14" s="162"/>
      <c r="B14" s="29" t="s">
        <v>7</v>
      </c>
      <c r="C14" s="29" t="s">
        <v>6</v>
      </c>
      <c r="D14" s="29" t="s">
        <v>33</v>
      </c>
      <c r="E14" s="29" t="s">
        <v>33</v>
      </c>
      <c r="F14" s="29" t="s">
        <v>8</v>
      </c>
      <c r="G14" s="29" t="s">
        <v>7</v>
      </c>
    </row>
    <row r="15" spans="1:9" ht="30" customHeight="1">
      <c r="A15" s="30" t="s">
        <v>91</v>
      </c>
      <c r="B15" s="184">
        <v>34</v>
      </c>
      <c r="C15" s="92">
        <v>27</v>
      </c>
      <c r="D15" s="93">
        <v>263623</v>
      </c>
      <c r="E15" s="31">
        <v>94982</v>
      </c>
      <c r="F15" s="92">
        <v>17174</v>
      </c>
      <c r="G15" s="92">
        <v>18494</v>
      </c>
      <c r="H15" s="1"/>
      <c r="I15" s="1"/>
    </row>
    <row r="16" spans="1:9" ht="30" customHeight="1">
      <c r="A16" s="32" t="s">
        <v>92</v>
      </c>
      <c r="B16" s="184"/>
      <c r="C16" s="92">
        <v>5</v>
      </c>
      <c r="D16" s="93">
        <v>58945</v>
      </c>
      <c r="E16" s="92">
        <v>9538</v>
      </c>
      <c r="F16" s="92">
        <v>2548</v>
      </c>
      <c r="G16" s="8">
        <v>2545</v>
      </c>
      <c r="H16" s="1"/>
      <c r="I16" s="1"/>
    </row>
    <row r="17" spans="1:9" ht="30" customHeight="1">
      <c r="A17" s="33" t="s">
        <v>222</v>
      </c>
      <c r="B17" s="34"/>
      <c r="C17" s="34"/>
      <c r="E17" s="176" t="s">
        <v>24</v>
      </c>
      <c r="F17" s="176"/>
      <c r="G17" s="35">
        <f>SUM(G15:G16)</f>
        <v>21039</v>
      </c>
      <c r="H17" s="1"/>
      <c r="I17" s="1"/>
    </row>
    <row r="18" spans="1:8" ht="30" customHeight="1">
      <c r="A18" s="1"/>
      <c r="B18" s="1"/>
      <c r="C18" s="1"/>
      <c r="E18" s="172" t="s">
        <v>221</v>
      </c>
      <c r="F18" s="172"/>
      <c r="G18" s="92">
        <v>19685</v>
      </c>
      <c r="H18" s="36"/>
    </row>
    <row r="19" spans="1:7" ht="19.5" customHeight="1">
      <c r="A19" s="1" t="s">
        <v>162</v>
      </c>
      <c r="B19" s="1"/>
      <c r="C19" s="1"/>
      <c r="D19" s="1"/>
      <c r="E19" s="1"/>
      <c r="F19" s="1"/>
      <c r="G19" s="1"/>
    </row>
    <row r="20" spans="1:7" ht="19.5" customHeight="1">
      <c r="A20" s="162" t="s">
        <v>53</v>
      </c>
      <c r="B20" s="28" t="s">
        <v>2</v>
      </c>
      <c r="C20" s="28" t="s">
        <v>1</v>
      </c>
      <c r="D20" s="28" t="s">
        <v>31</v>
      </c>
      <c r="E20" s="28" t="s">
        <v>32</v>
      </c>
      <c r="F20" s="28" t="s">
        <v>3</v>
      </c>
      <c r="G20" s="28" t="s">
        <v>49</v>
      </c>
    </row>
    <row r="21" spans="1:7" ht="18" customHeight="1">
      <c r="A21" s="162"/>
      <c r="B21" s="29" t="s">
        <v>7</v>
      </c>
      <c r="C21" s="29" t="s">
        <v>6</v>
      </c>
      <c r="D21" s="29" t="s">
        <v>33</v>
      </c>
      <c r="E21" s="29" t="s">
        <v>33</v>
      </c>
      <c r="F21" s="29" t="s">
        <v>8</v>
      </c>
      <c r="G21" s="29" t="s">
        <v>7</v>
      </c>
    </row>
    <row r="22" spans="1:7" ht="30" customHeight="1">
      <c r="A22" s="90" t="s">
        <v>159</v>
      </c>
      <c r="B22" s="92">
        <v>31</v>
      </c>
      <c r="C22" s="92">
        <v>20</v>
      </c>
      <c r="D22" s="37">
        <v>15541</v>
      </c>
      <c r="E22" s="38">
        <v>11058</v>
      </c>
      <c r="F22" s="8">
        <v>970</v>
      </c>
      <c r="G22" s="8">
        <v>925</v>
      </c>
    </row>
    <row r="23" spans="1:8" ht="30" customHeight="1">
      <c r="A23" s="1"/>
      <c r="B23" s="1"/>
      <c r="C23" s="1"/>
      <c r="E23" s="172" t="s">
        <v>221</v>
      </c>
      <c r="F23" s="172"/>
      <c r="G23" s="92">
        <v>1416</v>
      </c>
      <c r="H23" s="36"/>
    </row>
    <row r="24" ht="30" customHeight="1"/>
    <row r="25" spans="1:8" ht="30" customHeight="1">
      <c r="A25" s="39" t="s">
        <v>25</v>
      </c>
      <c r="B25" s="40">
        <f>SUM(F10+G17+G22)</f>
        <v>317298</v>
      </c>
      <c r="C25" s="41" t="s">
        <v>23</v>
      </c>
      <c r="D25" s="42"/>
      <c r="E25" s="179" t="s">
        <v>223</v>
      </c>
      <c r="F25" s="180"/>
      <c r="G25" s="40">
        <v>282471</v>
      </c>
      <c r="H25" s="43"/>
    </row>
    <row r="26" spans="8:9" ht="14.25">
      <c r="H26" s="43"/>
      <c r="I26" s="36"/>
    </row>
    <row r="27" ht="13.5">
      <c r="A27" s="44"/>
    </row>
    <row r="28" ht="13.5">
      <c r="A28" s="44"/>
    </row>
    <row r="29" ht="13.5">
      <c r="A29" s="44"/>
    </row>
    <row r="30" ht="13.5">
      <c r="A30" s="44"/>
    </row>
    <row r="31" ht="13.5">
      <c r="A31" s="44"/>
    </row>
    <row r="32" ht="13.5">
      <c r="A32" s="44"/>
    </row>
    <row r="33" spans="1:2" ht="13.5">
      <c r="A33" s="44"/>
      <c r="B33" s="43"/>
    </row>
  </sheetData>
  <sheetProtection/>
  <mergeCells count="49">
    <mergeCell ref="H3:N3"/>
    <mergeCell ref="A3:B3"/>
    <mergeCell ref="D3:E3"/>
    <mergeCell ref="D4:E4"/>
    <mergeCell ref="F4:G4"/>
    <mergeCell ref="H4:H9"/>
    <mergeCell ref="K4:L4"/>
    <mergeCell ref="M4:N4"/>
    <mergeCell ref="D5:E5"/>
    <mergeCell ref="F5:G5"/>
    <mergeCell ref="K5:L5"/>
    <mergeCell ref="M5:N5"/>
    <mergeCell ref="K6:L6"/>
    <mergeCell ref="M6:N6"/>
    <mergeCell ref="D7:E7"/>
    <mergeCell ref="F7:G7"/>
    <mergeCell ref="K7:L7"/>
    <mergeCell ref="M7:N7"/>
    <mergeCell ref="K8:L8"/>
    <mergeCell ref="M8:N8"/>
    <mergeCell ref="D9:E9"/>
    <mergeCell ref="F9:G9"/>
    <mergeCell ref="K9:L9"/>
    <mergeCell ref="M9:N9"/>
    <mergeCell ref="M11:N11"/>
    <mergeCell ref="A13:A14"/>
    <mergeCell ref="B15:B16"/>
    <mergeCell ref="A10:C10"/>
    <mergeCell ref="D10:E10"/>
    <mergeCell ref="F10:G10"/>
    <mergeCell ref="H10:J10"/>
    <mergeCell ref="K10:L10"/>
    <mergeCell ref="M10:N10"/>
    <mergeCell ref="A20:A21"/>
    <mergeCell ref="E23:F23"/>
    <mergeCell ref="E25:F25"/>
    <mergeCell ref="A11:C11"/>
    <mergeCell ref="H11:J11"/>
    <mergeCell ref="K11:L11"/>
    <mergeCell ref="F3:G3"/>
    <mergeCell ref="A4:A9"/>
    <mergeCell ref="D11:E11"/>
    <mergeCell ref="F11:G11"/>
    <mergeCell ref="E17:F17"/>
    <mergeCell ref="E18:F18"/>
    <mergeCell ref="D8:E8"/>
    <mergeCell ref="F8:G8"/>
    <mergeCell ref="D6:E6"/>
    <mergeCell ref="F6:G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r:id="rId1"/>
  <headerFooter>
    <oddFooter>&amp;C2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workbookViewId="0" topLeftCell="A12">
      <selection activeCell="G16" sqref="G16"/>
    </sheetView>
  </sheetViews>
  <sheetFormatPr defaultColWidth="9.00390625" defaultRowHeight="13.5"/>
  <cols>
    <col min="1" max="1" width="7.50390625" style="2" customWidth="1"/>
    <col min="2" max="2" width="9.00390625" style="2" customWidth="1"/>
    <col min="3" max="3" width="12.00390625" style="2" customWidth="1"/>
    <col min="4" max="4" width="13.00390625" style="2" customWidth="1"/>
    <col min="5" max="5" width="12.125" style="2" customWidth="1"/>
    <col min="6" max="6" width="13.625" style="2" customWidth="1"/>
    <col min="7" max="7" width="12.00390625" style="2" customWidth="1"/>
    <col min="8" max="8" width="14.125" style="2" customWidth="1"/>
    <col min="9" max="9" width="9.00390625" style="2" customWidth="1"/>
    <col min="10" max="10" width="4.875" style="2" customWidth="1"/>
    <col min="11" max="16384" width="9.00390625" style="2" customWidth="1"/>
  </cols>
  <sheetData>
    <row r="1" spans="1:8" ht="21" customHeight="1">
      <c r="A1" s="3" t="s">
        <v>216</v>
      </c>
      <c r="B1" s="1"/>
      <c r="C1" s="1"/>
      <c r="D1" s="1"/>
      <c r="E1" s="1"/>
      <c r="F1" s="1"/>
      <c r="G1" s="1"/>
      <c r="H1" s="1"/>
    </row>
    <row r="2" spans="1:8" ht="15.75" customHeight="1">
      <c r="A2" s="1"/>
      <c r="B2" s="1"/>
      <c r="C2" s="1"/>
      <c r="D2" s="1"/>
      <c r="E2" s="1"/>
      <c r="F2" s="1"/>
      <c r="G2" s="1"/>
      <c r="H2" s="1"/>
    </row>
    <row r="3" spans="1:8" ht="22.5" customHeight="1">
      <c r="A3" s="1" t="s">
        <v>107</v>
      </c>
      <c r="B3" s="1"/>
      <c r="C3" s="1"/>
      <c r="D3" s="1"/>
      <c r="E3" s="1"/>
      <c r="F3" s="1"/>
      <c r="G3" s="1"/>
      <c r="H3" s="1"/>
    </row>
    <row r="4" spans="1:8" ht="22.5" customHeight="1">
      <c r="A4" s="1"/>
      <c r="B4" s="95" t="s">
        <v>108</v>
      </c>
      <c r="C4" s="1" t="s">
        <v>109</v>
      </c>
      <c r="D4" s="1"/>
      <c r="E4" s="1"/>
      <c r="F4" s="1"/>
      <c r="G4" s="1"/>
      <c r="H4" s="1"/>
    </row>
    <row r="5" spans="1:8" ht="22.5" customHeight="1">
      <c r="A5" s="1"/>
      <c r="B5" s="95" t="s">
        <v>110</v>
      </c>
      <c r="C5" s="1" t="s">
        <v>111</v>
      </c>
      <c r="D5" s="1"/>
      <c r="E5" s="1"/>
      <c r="F5" s="1"/>
      <c r="G5" s="1"/>
      <c r="H5" s="1"/>
    </row>
    <row r="6" spans="1:8" ht="22.5" customHeight="1">
      <c r="A6" s="1"/>
      <c r="B6" s="95"/>
      <c r="C6" s="1" t="s">
        <v>112</v>
      </c>
      <c r="D6" s="1"/>
      <c r="E6" s="1"/>
      <c r="F6" s="1"/>
      <c r="G6" s="1"/>
      <c r="H6" s="1"/>
    </row>
    <row r="7" spans="1:8" ht="22.5" customHeight="1">
      <c r="A7" s="1"/>
      <c r="B7" s="95"/>
      <c r="C7" s="1" t="s">
        <v>113</v>
      </c>
      <c r="D7" s="1"/>
      <c r="E7" s="1"/>
      <c r="F7" s="1"/>
      <c r="G7" s="1"/>
      <c r="H7" s="1"/>
    </row>
    <row r="8" spans="1:8" ht="22.5" customHeight="1">
      <c r="A8" s="1"/>
      <c r="B8" s="95"/>
      <c r="C8" s="1" t="s">
        <v>114</v>
      </c>
      <c r="D8" s="1"/>
      <c r="E8" s="1"/>
      <c r="F8" s="1"/>
      <c r="G8" s="1"/>
      <c r="H8" s="1"/>
    </row>
    <row r="9" spans="1:8" ht="22.5" customHeight="1">
      <c r="A9" s="1"/>
      <c r="B9" s="95"/>
      <c r="C9" s="1" t="s">
        <v>158</v>
      </c>
      <c r="D9" s="1"/>
      <c r="E9" s="1"/>
      <c r="F9" s="1"/>
      <c r="G9" s="1"/>
      <c r="H9" s="1"/>
    </row>
    <row r="10" spans="1:8" ht="22.5" customHeight="1">
      <c r="A10" s="1"/>
      <c r="B10" s="95"/>
      <c r="C10" s="1" t="s">
        <v>115</v>
      </c>
      <c r="D10" s="1"/>
      <c r="E10" s="1"/>
      <c r="F10" s="1"/>
      <c r="G10" s="1"/>
      <c r="H10" s="1"/>
    </row>
    <row r="11" spans="1:8" ht="22.5" customHeight="1">
      <c r="A11" s="1"/>
      <c r="B11" s="95"/>
      <c r="C11" s="1" t="s">
        <v>116</v>
      </c>
      <c r="D11" s="1"/>
      <c r="E11" s="1"/>
      <c r="F11" s="1"/>
      <c r="G11" s="1"/>
      <c r="H11" s="1"/>
    </row>
    <row r="12" spans="1:8" ht="22.5" customHeight="1">
      <c r="A12" s="1"/>
      <c r="B12" s="95"/>
      <c r="C12" s="1" t="s">
        <v>117</v>
      </c>
      <c r="D12" s="1"/>
      <c r="E12" s="1"/>
      <c r="F12" s="1"/>
      <c r="G12" s="1"/>
      <c r="H12" s="1"/>
    </row>
    <row r="13" spans="1:8" ht="22.5" customHeight="1">
      <c r="A13" s="1"/>
      <c r="B13" s="95"/>
      <c r="C13" s="1" t="s">
        <v>118</v>
      </c>
      <c r="D13" s="1"/>
      <c r="E13" s="1"/>
      <c r="F13" s="1"/>
      <c r="G13" s="1"/>
      <c r="H13" s="1"/>
    </row>
    <row r="14" spans="1:8" ht="22.5" customHeight="1">
      <c r="A14" s="1"/>
      <c r="B14" s="95" t="s">
        <v>119</v>
      </c>
      <c r="C14" s="1" t="s">
        <v>120</v>
      </c>
      <c r="D14" s="1"/>
      <c r="E14" s="1"/>
      <c r="F14" s="1" t="s">
        <v>121</v>
      </c>
      <c r="G14" s="1"/>
      <c r="H14" s="1"/>
    </row>
    <row r="15" spans="1:8" ht="22.5" customHeight="1">
      <c r="A15" s="1"/>
      <c r="B15" s="95"/>
      <c r="C15" s="198" t="s">
        <v>122</v>
      </c>
      <c r="D15" s="198"/>
      <c r="E15" s="1"/>
      <c r="F15" s="1" t="s">
        <v>123</v>
      </c>
      <c r="G15" s="1"/>
      <c r="H15" s="1"/>
    </row>
    <row r="16" spans="1:8" ht="22.5" customHeight="1">
      <c r="A16" s="1"/>
      <c r="B16" s="95"/>
      <c r="C16" s="94" t="s">
        <v>124</v>
      </c>
      <c r="D16" s="94"/>
      <c r="E16" s="1"/>
      <c r="F16" s="1"/>
      <c r="G16" s="1"/>
      <c r="H16" s="1"/>
    </row>
    <row r="17" spans="1:8" ht="22.5" customHeight="1">
      <c r="A17" s="1"/>
      <c r="B17" s="95" t="s">
        <v>125</v>
      </c>
      <c r="C17" s="146" t="s">
        <v>126</v>
      </c>
      <c r="D17" s="1"/>
      <c r="E17" s="1"/>
      <c r="F17" s="159"/>
      <c r="G17" s="159"/>
      <c r="H17" s="159"/>
    </row>
    <row r="18" spans="1:8" ht="22.5" customHeight="1">
      <c r="A18" s="1"/>
      <c r="B18" s="95"/>
      <c r="C18" s="62" t="s">
        <v>127</v>
      </c>
      <c r="D18" s="1"/>
      <c r="E18" s="1"/>
      <c r="F18" s="88"/>
      <c r="G18" s="88"/>
      <c r="H18" s="88"/>
    </row>
    <row r="19" spans="1:7" ht="30" customHeight="1">
      <c r="A19" s="1"/>
      <c r="B19" s="199" t="s">
        <v>53</v>
      </c>
      <c r="C19" s="200"/>
      <c r="D19" s="201" t="s">
        <v>243</v>
      </c>
      <c r="E19" s="179"/>
      <c r="F19" s="201" t="s">
        <v>244</v>
      </c>
      <c r="G19" s="179"/>
    </row>
    <row r="20" spans="1:7" ht="30" customHeight="1">
      <c r="A20" s="1"/>
      <c r="B20" s="202" t="s">
        <v>128</v>
      </c>
      <c r="C20" s="203"/>
      <c r="D20" s="205">
        <v>835</v>
      </c>
      <c r="E20" s="205"/>
      <c r="F20" s="205">
        <v>848</v>
      </c>
      <c r="G20" s="205"/>
    </row>
    <row r="21" spans="1:7" ht="30" customHeight="1">
      <c r="A21" s="1"/>
      <c r="B21" s="202" t="s">
        <v>129</v>
      </c>
      <c r="C21" s="203"/>
      <c r="D21" s="206">
        <v>15451</v>
      </c>
      <c r="E21" s="205"/>
      <c r="F21" s="206">
        <v>15495</v>
      </c>
      <c r="G21" s="205"/>
    </row>
    <row r="22" spans="1:7" ht="30" customHeight="1">
      <c r="A22" s="1"/>
      <c r="B22" s="202" t="s">
        <v>130</v>
      </c>
      <c r="C22" s="203"/>
      <c r="D22" s="204" t="s">
        <v>232</v>
      </c>
      <c r="E22" s="204"/>
      <c r="F22" s="204" t="s">
        <v>233</v>
      </c>
      <c r="G22" s="204"/>
    </row>
    <row r="23" spans="1:7" ht="30" customHeight="1">
      <c r="A23" s="1"/>
      <c r="B23" s="202" t="s">
        <v>131</v>
      </c>
      <c r="C23" s="203"/>
      <c r="D23" s="204" t="s">
        <v>234</v>
      </c>
      <c r="E23" s="204"/>
      <c r="F23" s="204" t="s">
        <v>235</v>
      </c>
      <c r="G23" s="204"/>
    </row>
    <row r="24" spans="1:10" ht="22.5" customHeight="1">
      <c r="A24" s="1"/>
      <c r="B24" s="1"/>
      <c r="C24" s="14"/>
      <c r="D24" s="1"/>
      <c r="E24" s="1"/>
      <c r="F24" s="1"/>
      <c r="J24" s="147"/>
    </row>
    <row r="25" spans="1:10" ht="22.5" customHeight="1">
      <c r="A25" s="1"/>
      <c r="B25" s="1"/>
      <c r="C25" s="14"/>
      <c r="D25" s="1"/>
      <c r="E25" s="1" t="s">
        <v>169</v>
      </c>
      <c r="F25" s="1"/>
      <c r="G25" s="1" t="s">
        <v>215</v>
      </c>
      <c r="J25" s="147"/>
    </row>
    <row r="26" spans="2:10" ht="22.5" customHeight="1">
      <c r="B26" s="14" t="s">
        <v>134</v>
      </c>
      <c r="C26" s="14"/>
      <c r="D26" s="14"/>
      <c r="E26" s="148" t="s">
        <v>170</v>
      </c>
      <c r="F26" s="158" t="s">
        <v>236</v>
      </c>
      <c r="G26" s="148" t="s">
        <v>241</v>
      </c>
      <c r="H26" s="158" t="s">
        <v>238</v>
      </c>
      <c r="I26" s="147"/>
      <c r="J26" s="147"/>
    </row>
    <row r="27" spans="2:10" ht="22.5" customHeight="1">
      <c r="B27" s="197" t="s">
        <v>135</v>
      </c>
      <c r="C27" s="197"/>
      <c r="D27" s="14"/>
      <c r="E27" s="148" t="s">
        <v>171</v>
      </c>
      <c r="F27" s="158" t="s">
        <v>237</v>
      </c>
      <c r="G27" s="148" t="s">
        <v>242</v>
      </c>
      <c r="H27" s="158" t="s">
        <v>239</v>
      </c>
      <c r="I27" s="147"/>
      <c r="J27" s="147"/>
    </row>
    <row r="28" spans="7:10" ht="16.5" customHeight="1">
      <c r="G28" s="149"/>
      <c r="I28" s="147"/>
      <c r="J28" s="147"/>
    </row>
    <row r="29" spans="7:10" ht="15.75" customHeight="1">
      <c r="G29" s="1" t="s">
        <v>240</v>
      </c>
      <c r="H29" s="1"/>
      <c r="I29" s="147"/>
      <c r="J29" s="147"/>
    </row>
    <row r="30" ht="15.75" customHeight="1"/>
    <row r="31" ht="15.75" customHeight="1"/>
    <row r="32" ht="15.75" customHeight="1"/>
    <row r="33" ht="15.75" customHeight="1"/>
    <row r="34" ht="15.75" customHeight="1"/>
    <row r="35" spans="9:10" ht="15.75" customHeight="1">
      <c r="I35" s="147"/>
      <c r="J35" s="147"/>
    </row>
    <row r="36" spans="9:10" ht="15.75" customHeight="1">
      <c r="I36" s="147"/>
      <c r="J36" s="147"/>
    </row>
    <row r="37" spans="9:10" ht="15.75" customHeight="1">
      <c r="I37" s="147"/>
      <c r="J37" s="147"/>
    </row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>
      <c r="I49" s="1"/>
    </row>
    <row r="50" ht="15.75" customHeight="1">
      <c r="I50" s="1"/>
    </row>
    <row r="51" ht="15.75" customHeight="1">
      <c r="I51" s="1"/>
    </row>
    <row r="52" ht="15.75" customHeight="1">
      <c r="I52" s="1"/>
    </row>
    <row r="53" ht="15.75" customHeight="1">
      <c r="I53" s="1"/>
    </row>
    <row r="54" ht="15.75" customHeight="1">
      <c r="I54" s="1"/>
    </row>
    <row r="55" ht="15.75" customHeight="1">
      <c r="I55" s="1"/>
    </row>
    <row r="56" ht="15.75" customHeight="1">
      <c r="I56" s="1"/>
    </row>
    <row r="57" ht="15.75" customHeight="1">
      <c r="I57" s="1"/>
    </row>
    <row r="58" ht="15.75" customHeight="1">
      <c r="I58" s="1"/>
    </row>
    <row r="59" ht="15.75" customHeight="1">
      <c r="I59" s="1"/>
    </row>
    <row r="60" ht="15.75" customHeight="1">
      <c r="I60" s="1"/>
    </row>
    <row r="61" ht="15.75" customHeight="1">
      <c r="I61" s="1"/>
    </row>
    <row r="62" ht="14.25">
      <c r="I62" s="1"/>
    </row>
    <row r="63" ht="14.25">
      <c r="I63" s="1"/>
    </row>
    <row r="64" ht="14.25">
      <c r="I64" s="1"/>
    </row>
    <row r="65" ht="14.25">
      <c r="I65" s="1"/>
    </row>
    <row r="66" ht="14.25">
      <c r="I66" s="1"/>
    </row>
    <row r="67" ht="14.25">
      <c r="I67" s="1"/>
    </row>
    <row r="68" ht="14.25">
      <c r="I68" s="1"/>
    </row>
    <row r="69" ht="14.25">
      <c r="I69" s="1"/>
    </row>
    <row r="70" ht="14.25">
      <c r="I70" s="1"/>
    </row>
    <row r="71" ht="14.25">
      <c r="I71" s="1"/>
    </row>
    <row r="72" ht="14.25">
      <c r="I72" s="1"/>
    </row>
    <row r="73" ht="14.25">
      <c r="I73" s="1"/>
    </row>
  </sheetData>
  <sheetProtection/>
  <mergeCells count="18">
    <mergeCell ref="B21:C21"/>
    <mergeCell ref="D21:E21"/>
    <mergeCell ref="F21:G21"/>
    <mergeCell ref="B22:C22"/>
    <mergeCell ref="B20:C20"/>
    <mergeCell ref="D20:E20"/>
    <mergeCell ref="D22:E22"/>
    <mergeCell ref="F22:G22"/>
    <mergeCell ref="B27:C27"/>
    <mergeCell ref="C15:D15"/>
    <mergeCell ref="F17:H17"/>
    <mergeCell ref="B19:C19"/>
    <mergeCell ref="D19:E19"/>
    <mergeCell ref="F19:G19"/>
    <mergeCell ref="B23:C23"/>
    <mergeCell ref="D23:E23"/>
    <mergeCell ref="F23:G23"/>
    <mergeCell ref="F20:G20"/>
  </mergeCells>
  <printOptions/>
  <pageMargins left="0.9055118110236221" right="0.31496062992125984" top="0.35433070866141736" bottom="0.5511811023622047" header="0.31496062992125984" footer="0.31496062992125984"/>
  <pageSetup firstPageNumber="3" useFirstPageNumber="1" fitToHeight="0" fitToWidth="0" horizontalDpi="600" verticalDpi="600" orientation="portrait" paperSize="9" scale="96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view="pageBreakPreview" zoomScale="84" zoomScaleSheetLayoutView="84" workbookViewId="0" topLeftCell="A1">
      <selection activeCell="M23" sqref="M23"/>
    </sheetView>
  </sheetViews>
  <sheetFormatPr defaultColWidth="9.00390625" defaultRowHeight="13.5"/>
  <cols>
    <col min="1" max="1" width="3.125" style="1" customWidth="1"/>
    <col min="2" max="2" width="18.875" style="1" customWidth="1"/>
    <col min="3" max="10" width="9.625" style="45" customWidth="1"/>
    <col min="11" max="16384" width="9.00390625" style="1" customWidth="1"/>
  </cols>
  <sheetData>
    <row r="1" spans="1:10" ht="26.25" customHeight="1">
      <c r="A1" s="159" t="s">
        <v>224</v>
      </c>
      <c r="B1" s="159"/>
      <c r="C1" s="159"/>
      <c r="D1" s="159"/>
      <c r="E1" s="159"/>
      <c r="F1" s="159"/>
      <c r="G1" s="159"/>
      <c r="H1" s="159"/>
      <c r="I1" s="159"/>
      <c r="J1" s="159"/>
    </row>
    <row r="2" ht="15" customHeight="1"/>
    <row r="3" ht="22.5" customHeight="1">
      <c r="A3" s="1" t="s">
        <v>225</v>
      </c>
    </row>
    <row r="4" spans="1:7" ht="22.5" customHeight="1">
      <c r="A4" s="58" t="s">
        <v>39</v>
      </c>
      <c r="B4" s="58" t="s">
        <v>40</v>
      </c>
      <c r="C4" s="76" t="s">
        <v>26</v>
      </c>
      <c r="D4" s="76" t="s">
        <v>27</v>
      </c>
      <c r="E4" s="76" t="s">
        <v>28</v>
      </c>
      <c r="F4" s="76" t="s">
        <v>29</v>
      </c>
      <c r="G4" s="76" t="s">
        <v>30</v>
      </c>
    </row>
    <row r="5" spans="1:11" ht="22.5" customHeight="1">
      <c r="A5" s="26">
        <v>1</v>
      </c>
      <c r="B5" s="26" t="s">
        <v>34</v>
      </c>
      <c r="C5" s="53">
        <v>0</v>
      </c>
      <c r="D5" s="54">
        <v>0</v>
      </c>
      <c r="E5" s="70">
        <v>0</v>
      </c>
      <c r="F5" s="53">
        <v>0</v>
      </c>
      <c r="G5" s="53">
        <v>0</v>
      </c>
      <c r="K5" s="68" t="s">
        <v>144</v>
      </c>
    </row>
    <row r="6" spans="1:11" ht="22.5" customHeight="1">
      <c r="A6" s="26">
        <v>2</v>
      </c>
      <c r="B6" s="26" t="s">
        <v>35</v>
      </c>
      <c r="C6" s="53">
        <v>40</v>
      </c>
      <c r="D6" s="53">
        <v>20</v>
      </c>
      <c r="E6" s="70">
        <v>12</v>
      </c>
      <c r="F6" s="54">
        <v>10</v>
      </c>
      <c r="G6" s="54">
        <v>2</v>
      </c>
      <c r="I6" s="1"/>
      <c r="J6" s="1"/>
      <c r="K6" s="68" t="s">
        <v>145</v>
      </c>
    </row>
    <row r="7" spans="1:11" ht="22.5" customHeight="1">
      <c r="A7" s="26">
        <v>3</v>
      </c>
      <c r="B7" s="26" t="s">
        <v>36</v>
      </c>
      <c r="C7" s="54">
        <v>6</v>
      </c>
      <c r="D7" s="54">
        <v>6</v>
      </c>
      <c r="E7" s="70">
        <v>4</v>
      </c>
      <c r="F7" s="54">
        <v>3</v>
      </c>
      <c r="G7" s="54">
        <v>0</v>
      </c>
      <c r="K7" s="68" t="s">
        <v>146</v>
      </c>
    </row>
    <row r="8" spans="1:11" ht="22.5" customHeight="1">
      <c r="A8" s="26">
        <v>4</v>
      </c>
      <c r="B8" s="26" t="s">
        <v>37</v>
      </c>
      <c r="C8" s="53">
        <v>5</v>
      </c>
      <c r="D8" s="53">
        <v>3</v>
      </c>
      <c r="E8" s="70">
        <v>3</v>
      </c>
      <c r="F8" s="54">
        <v>3</v>
      </c>
      <c r="G8" s="54">
        <v>0</v>
      </c>
      <c r="I8" s="75"/>
      <c r="K8" s="68" t="s">
        <v>147</v>
      </c>
    </row>
    <row r="9" spans="1:11" ht="14.25" hidden="1">
      <c r="A9" s="74">
        <v>5</v>
      </c>
      <c r="B9" s="74" t="s">
        <v>140</v>
      </c>
      <c r="C9" s="71"/>
      <c r="D9" s="73"/>
      <c r="E9" s="72"/>
      <c r="F9" s="71"/>
      <c r="G9" s="71"/>
      <c r="K9" s="68" t="s">
        <v>148</v>
      </c>
    </row>
    <row r="10" spans="1:11" ht="22.5" customHeight="1">
      <c r="A10" s="26">
        <v>5</v>
      </c>
      <c r="B10" s="26" t="s">
        <v>106</v>
      </c>
      <c r="C10" s="53">
        <v>2</v>
      </c>
      <c r="D10" s="54">
        <v>2</v>
      </c>
      <c r="E10" s="70">
        <v>1</v>
      </c>
      <c r="F10" s="53">
        <v>1</v>
      </c>
      <c r="G10" s="53">
        <v>0</v>
      </c>
      <c r="K10" s="68" t="s">
        <v>149</v>
      </c>
    </row>
    <row r="11" spans="1:11" ht="22.5" customHeight="1" thickBot="1">
      <c r="A11" s="212" t="s">
        <v>24</v>
      </c>
      <c r="B11" s="212"/>
      <c r="C11" s="69">
        <f>SUM(C5:C10)</f>
        <v>53</v>
      </c>
      <c r="D11" s="69">
        <f>SUM(D5:D10)</f>
        <v>31</v>
      </c>
      <c r="E11" s="69">
        <f>SUM(E5:E10)</f>
        <v>20</v>
      </c>
      <c r="F11" s="69">
        <f>SUM(F5:F10)</f>
        <v>17</v>
      </c>
      <c r="G11" s="69">
        <f>SUM(G5:G10)</f>
        <v>2</v>
      </c>
      <c r="K11" s="68" t="s">
        <v>143</v>
      </c>
    </row>
    <row r="12" spans="1:11" ht="22.5" customHeight="1">
      <c r="A12" s="213" t="s">
        <v>227</v>
      </c>
      <c r="B12" s="213"/>
      <c r="C12" s="67">
        <v>54</v>
      </c>
      <c r="D12" s="67">
        <v>34</v>
      </c>
      <c r="E12" s="67">
        <v>21</v>
      </c>
      <c r="F12" s="67">
        <v>19</v>
      </c>
      <c r="G12" s="67">
        <v>2</v>
      </c>
      <c r="K12" s="45"/>
    </row>
    <row r="13" spans="1:11" ht="22.5" customHeight="1">
      <c r="A13" s="27"/>
      <c r="B13" s="207"/>
      <c r="C13" s="208"/>
      <c r="D13" s="208"/>
      <c r="E13" s="208"/>
      <c r="F13" s="208"/>
      <c r="G13" s="208"/>
      <c r="H13" s="208"/>
      <c r="I13" s="208"/>
      <c r="J13" s="208"/>
      <c r="K13" s="45"/>
    </row>
    <row r="14" spans="1:2" ht="22.5" customHeight="1">
      <c r="A14" s="1" t="s">
        <v>226</v>
      </c>
      <c r="B14" s="66"/>
    </row>
    <row r="15" spans="1:10" ht="45" customHeight="1">
      <c r="A15" s="58" t="s">
        <v>38</v>
      </c>
      <c r="B15" s="58" t="s">
        <v>40</v>
      </c>
      <c r="C15" s="57" t="s">
        <v>41</v>
      </c>
      <c r="D15" s="57" t="s">
        <v>42</v>
      </c>
      <c r="E15" s="57" t="s">
        <v>43</v>
      </c>
      <c r="F15" s="57" t="s">
        <v>105</v>
      </c>
      <c r="G15" s="57" t="s">
        <v>44</v>
      </c>
      <c r="H15" s="57" t="s">
        <v>50</v>
      </c>
      <c r="I15" s="57" t="s">
        <v>48</v>
      </c>
      <c r="J15" s="57" t="s">
        <v>45</v>
      </c>
    </row>
    <row r="16" spans="1:11" ht="22.5" customHeight="1">
      <c r="A16" s="26">
        <v>1</v>
      </c>
      <c r="B16" s="26" t="s">
        <v>34</v>
      </c>
      <c r="C16" s="55">
        <v>0</v>
      </c>
      <c r="D16" s="55">
        <v>0</v>
      </c>
      <c r="E16" s="54">
        <v>0</v>
      </c>
      <c r="F16" s="54">
        <v>0</v>
      </c>
      <c r="G16" s="54">
        <v>0</v>
      </c>
      <c r="H16" s="54">
        <v>0</v>
      </c>
      <c r="I16" s="54">
        <v>0</v>
      </c>
      <c r="J16" s="54">
        <v>0</v>
      </c>
      <c r="K16" s="1" t="s">
        <v>150</v>
      </c>
    </row>
    <row r="17" spans="1:11" ht="22.5" customHeight="1">
      <c r="A17" s="26">
        <v>2</v>
      </c>
      <c r="B17" s="26" t="s">
        <v>35</v>
      </c>
      <c r="C17" s="55">
        <v>14628</v>
      </c>
      <c r="D17" s="55">
        <v>10514</v>
      </c>
      <c r="E17" s="54">
        <v>923</v>
      </c>
      <c r="F17" s="54">
        <v>923</v>
      </c>
      <c r="G17" s="54">
        <v>1697000</v>
      </c>
      <c r="H17" s="54">
        <v>4</v>
      </c>
      <c r="I17" s="54">
        <v>0</v>
      </c>
      <c r="J17" s="53">
        <v>0</v>
      </c>
      <c r="K17" s="1" t="s">
        <v>151</v>
      </c>
    </row>
    <row r="18" spans="1:11" ht="22.5" customHeight="1">
      <c r="A18" s="26">
        <v>3</v>
      </c>
      <c r="B18" s="26" t="s">
        <v>36</v>
      </c>
      <c r="C18" s="55">
        <v>0</v>
      </c>
      <c r="D18" s="55">
        <v>0</v>
      </c>
      <c r="E18" s="54">
        <v>0</v>
      </c>
      <c r="F18" s="54">
        <v>0</v>
      </c>
      <c r="G18" s="54">
        <v>0</v>
      </c>
      <c r="H18" s="54">
        <v>1</v>
      </c>
      <c r="I18" s="54">
        <v>0</v>
      </c>
      <c r="J18" s="54">
        <v>0</v>
      </c>
      <c r="K18" s="1" t="s">
        <v>103</v>
      </c>
    </row>
    <row r="19" spans="1:11" ht="22.5" customHeight="1">
      <c r="A19" s="26">
        <v>4</v>
      </c>
      <c r="B19" s="26" t="s">
        <v>37</v>
      </c>
      <c r="C19" s="55">
        <v>0</v>
      </c>
      <c r="D19" s="55">
        <v>0</v>
      </c>
      <c r="E19" s="54">
        <v>0</v>
      </c>
      <c r="F19" s="54">
        <v>0</v>
      </c>
      <c r="G19" s="54">
        <v>0</v>
      </c>
      <c r="H19" s="54">
        <v>1</v>
      </c>
      <c r="I19" s="54">
        <v>0</v>
      </c>
      <c r="J19" s="53">
        <v>0</v>
      </c>
      <c r="K19" s="1" t="s">
        <v>152</v>
      </c>
    </row>
    <row r="20" spans="1:11" ht="14.25" hidden="1">
      <c r="A20" s="26">
        <v>5</v>
      </c>
      <c r="B20" s="26" t="s">
        <v>140</v>
      </c>
      <c r="C20" s="56"/>
      <c r="D20" s="55"/>
      <c r="E20" s="54"/>
      <c r="F20" s="54"/>
      <c r="G20" s="54"/>
      <c r="H20" s="54"/>
      <c r="I20" s="54"/>
      <c r="J20" s="53"/>
      <c r="K20" s="1" t="s">
        <v>153</v>
      </c>
    </row>
    <row r="21" spans="1:11" ht="22.5" customHeight="1" thickBot="1">
      <c r="A21" s="26">
        <v>5</v>
      </c>
      <c r="B21" s="52" t="s">
        <v>106</v>
      </c>
      <c r="C21" s="51">
        <v>913</v>
      </c>
      <c r="D21" s="51">
        <v>544</v>
      </c>
      <c r="E21" s="50">
        <v>47</v>
      </c>
      <c r="F21" s="50">
        <v>2</v>
      </c>
      <c r="G21" s="50">
        <v>69500</v>
      </c>
      <c r="H21" s="50">
        <v>2</v>
      </c>
      <c r="I21" s="50">
        <v>0</v>
      </c>
      <c r="J21" s="49">
        <v>0</v>
      </c>
      <c r="K21" s="1" t="s">
        <v>155</v>
      </c>
    </row>
    <row r="22" spans="1:11" ht="22.5" customHeight="1" thickBot="1" thickTop="1">
      <c r="A22" s="211" t="s">
        <v>24</v>
      </c>
      <c r="B22" s="211"/>
      <c r="C22" s="48">
        <f aca="true" t="shared" si="0" ref="C22:J22">SUM(C16:C21)</f>
        <v>15541</v>
      </c>
      <c r="D22" s="48">
        <f t="shared" si="0"/>
        <v>11058</v>
      </c>
      <c r="E22" s="47">
        <f t="shared" si="0"/>
        <v>970</v>
      </c>
      <c r="F22" s="47">
        <f t="shared" si="0"/>
        <v>925</v>
      </c>
      <c r="G22" s="47">
        <f t="shared" si="0"/>
        <v>1766500</v>
      </c>
      <c r="H22" s="47">
        <f t="shared" si="0"/>
        <v>8</v>
      </c>
      <c r="I22" s="47">
        <f t="shared" si="0"/>
        <v>0</v>
      </c>
      <c r="J22" s="47">
        <f t="shared" si="0"/>
        <v>0</v>
      </c>
      <c r="K22" s="1" t="s">
        <v>154</v>
      </c>
    </row>
    <row r="23" spans="1:10" ht="22.5" customHeight="1">
      <c r="A23" s="213" t="s">
        <v>227</v>
      </c>
      <c r="B23" s="213"/>
      <c r="C23" s="65">
        <v>22338</v>
      </c>
      <c r="D23" s="65">
        <v>13029</v>
      </c>
      <c r="E23" s="64">
        <v>1416</v>
      </c>
      <c r="F23" s="64">
        <v>1416</v>
      </c>
      <c r="G23" s="64">
        <v>2001200</v>
      </c>
      <c r="H23" s="63">
        <v>10</v>
      </c>
      <c r="I23" s="63">
        <v>0</v>
      </c>
      <c r="J23" s="63">
        <v>0</v>
      </c>
    </row>
    <row r="24" ht="6.75" customHeight="1">
      <c r="K24" s="45"/>
    </row>
    <row r="25" spans="1:11" ht="16.5" customHeight="1">
      <c r="A25" s="27"/>
      <c r="B25" s="209" t="s">
        <v>245</v>
      </c>
      <c r="C25" s="210"/>
      <c r="D25" s="210"/>
      <c r="E25" s="210"/>
      <c r="F25" s="210"/>
      <c r="G25" s="210"/>
      <c r="H25" s="210"/>
      <c r="I25" s="210"/>
      <c r="J25" s="210"/>
      <c r="K25" s="45"/>
    </row>
    <row r="26" spans="1:11" ht="21.75" customHeight="1">
      <c r="A26" s="46"/>
      <c r="K26" s="45"/>
    </row>
    <row r="27" spans="2:6" ht="20.25" customHeight="1">
      <c r="B27" s="198" t="s">
        <v>46</v>
      </c>
      <c r="C27" s="198"/>
      <c r="D27" s="198"/>
      <c r="E27" s="198"/>
      <c r="F27" s="198"/>
    </row>
    <row r="28" spans="2:6" ht="20.25" customHeight="1">
      <c r="B28" s="198" t="s">
        <v>47</v>
      </c>
      <c r="C28" s="198"/>
      <c r="D28" s="198"/>
      <c r="E28" s="198"/>
      <c r="F28" s="198"/>
    </row>
    <row r="29" spans="1:10" ht="20.25" customHeight="1">
      <c r="A29" s="62"/>
      <c r="B29" s="61"/>
      <c r="C29" s="61"/>
      <c r="D29" s="61"/>
      <c r="E29" s="61"/>
      <c r="F29" s="61"/>
      <c r="G29" s="60"/>
      <c r="H29" s="60"/>
      <c r="I29" s="60"/>
      <c r="J29" s="60"/>
    </row>
    <row r="30" spans="1:10" ht="20.25" customHeight="1">
      <c r="A30" s="1" t="s">
        <v>160</v>
      </c>
      <c r="B30" s="46"/>
      <c r="C30" s="46"/>
      <c r="D30" s="46"/>
      <c r="E30" s="46"/>
      <c r="F30" s="46"/>
      <c r="G30" s="59"/>
      <c r="H30" s="59"/>
      <c r="I30" s="59"/>
      <c r="J30" s="59"/>
    </row>
    <row r="31" spans="1:10" ht="20.25" customHeight="1">
      <c r="A31" s="27" t="s">
        <v>141</v>
      </c>
      <c r="B31" s="207" t="s">
        <v>142</v>
      </c>
      <c r="C31" s="208"/>
      <c r="D31" s="208"/>
      <c r="E31" s="208"/>
      <c r="F31" s="208"/>
      <c r="G31" s="208"/>
      <c r="H31" s="208"/>
      <c r="I31" s="208"/>
      <c r="J31" s="208"/>
    </row>
    <row r="32" spans="1:10" ht="29.25" customHeight="1">
      <c r="A32" s="58" t="s">
        <v>38</v>
      </c>
      <c r="B32" s="58" t="s">
        <v>40</v>
      </c>
      <c r="C32" s="57" t="s">
        <v>41</v>
      </c>
      <c r="D32" s="57" t="s">
        <v>42</v>
      </c>
      <c r="E32" s="57" t="s">
        <v>43</v>
      </c>
      <c r="F32" s="57" t="s">
        <v>105</v>
      </c>
      <c r="G32" s="57" t="s">
        <v>44</v>
      </c>
      <c r="H32" s="57" t="s">
        <v>50</v>
      </c>
      <c r="I32" s="57" t="s">
        <v>48</v>
      </c>
      <c r="J32" s="57" t="s">
        <v>45</v>
      </c>
    </row>
    <row r="33" spans="1:10" ht="20.25" customHeight="1">
      <c r="A33" s="26">
        <v>1</v>
      </c>
      <c r="B33" s="26" t="s">
        <v>34</v>
      </c>
      <c r="C33" s="55">
        <v>2146</v>
      </c>
      <c r="D33" s="55">
        <v>1087</v>
      </c>
      <c r="E33" s="54">
        <v>276</v>
      </c>
      <c r="F33" s="54">
        <v>276</v>
      </c>
      <c r="G33" s="54">
        <v>190800</v>
      </c>
      <c r="H33" s="54">
        <v>2</v>
      </c>
      <c r="I33" s="54">
        <v>0</v>
      </c>
      <c r="J33" s="54">
        <v>0</v>
      </c>
    </row>
    <row r="34" spans="1:10" ht="20.25" customHeight="1">
      <c r="A34" s="26">
        <v>2</v>
      </c>
      <c r="B34" s="26" t="s">
        <v>35</v>
      </c>
      <c r="C34" s="55">
        <v>25808</v>
      </c>
      <c r="D34" s="55">
        <v>12698</v>
      </c>
      <c r="E34" s="54">
        <v>1179</v>
      </c>
      <c r="F34" s="54">
        <v>1179</v>
      </c>
      <c r="G34" s="54">
        <v>2062000</v>
      </c>
      <c r="H34" s="54">
        <v>4</v>
      </c>
      <c r="I34" s="54">
        <v>0</v>
      </c>
      <c r="J34" s="53">
        <v>0</v>
      </c>
    </row>
    <row r="35" spans="1:10" ht="20.25" customHeight="1">
      <c r="A35" s="26">
        <v>3</v>
      </c>
      <c r="B35" s="26" t="s">
        <v>36</v>
      </c>
      <c r="C35" s="55">
        <v>0</v>
      </c>
      <c r="D35" s="55">
        <v>0</v>
      </c>
      <c r="E35" s="54">
        <v>0</v>
      </c>
      <c r="F35" s="54">
        <v>0</v>
      </c>
      <c r="G35" s="54">
        <v>0</v>
      </c>
      <c r="H35" s="54">
        <v>2</v>
      </c>
      <c r="I35" s="54">
        <v>0</v>
      </c>
      <c r="J35" s="54">
        <v>0</v>
      </c>
    </row>
    <row r="36" spans="1:10" ht="20.25" customHeight="1">
      <c r="A36" s="26">
        <v>4</v>
      </c>
      <c r="B36" s="26" t="s">
        <v>37</v>
      </c>
      <c r="C36" s="55">
        <v>21</v>
      </c>
      <c r="D36" s="55">
        <v>12.5</v>
      </c>
      <c r="E36" s="54">
        <v>5</v>
      </c>
      <c r="F36" s="54">
        <v>5</v>
      </c>
      <c r="G36" s="54">
        <v>1850</v>
      </c>
      <c r="H36" s="54">
        <v>1</v>
      </c>
      <c r="I36" s="54">
        <v>0</v>
      </c>
      <c r="J36" s="53">
        <v>0</v>
      </c>
    </row>
    <row r="37" spans="1:10" ht="20.25" customHeight="1">
      <c r="A37" s="26">
        <v>5</v>
      </c>
      <c r="B37" s="26" t="s">
        <v>157</v>
      </c>
      <c r="C37" s="56">
        <v>0</v>
      </c>
      <c r="D37" s="55">
        <v>0</v>
      </c>
      <c r="E37" s="54">
        <v>0</v>
      </c>
      <c r="F37" s="54">
        <v>0</v>
      </c>
      <c r="G37" s="54">
        <v>0</v>
      </c>
      <c r="H37" s="54">
        <v>2</v>
      </c>
      <c r="I37" s="54">
        <v>0</v>
      </c>
      <c r="J37" s="53">
        <v>0</v>
      </c>
    </row>
    <row r="38" spans="1:10" ht="20.25" customHeight="1" thickBot="1">
      <c r="A38" s="26">
        <v>6</v>
      </c>
      <c r="B38" s="52" t="s">
        <v>106</v>
      </c>
      <c r="C38" s="51">
        <v>3864</v>
      </c>
      <c r="D38" s="51">
        <v>2106</v>
      </c>
      <c r="E38" s="50">
        <v>153</v>
      </c>
      <c r="F38" s="50">
        <v>153</v>
      </c>
      <c r="G38" s="50">
        <v>280300</v>
      </c>
      <c r="H38" s="50">
        <v>3</v>
      </c>
      <c r="I38" s="50">
        <v>0</v>
      </c>
      <c r="J38" s="49">
        <v>0</v>
      </c>
    </row>
    <row r="39" spans="1:10" ht="20.25" customHeight="1" thickBot="1" thickTop="1">
      <c r="A39" s="211" t="s">
        <v>24</v>
      </c>
      <c r="B39" s="211"/>
      <c r="C39" s="48">
        <f aca="true" t="shared" si="1" ref="C39:J39">SUM(C33:C38)</f>
        <v>31839</v>
      </c>
      <c r="D39" s="48">
        <f t="shared" si="1"/>
        <v>15903.5</v>
      </c>
      <c r="E39" s="47">
        <f t="shared" si="1"/>
        <v>1613</v>
      </c>
      <c r="F39" s="47">
        <f t="shared" si="1"/>
        <v>1613</v>
      </c>
      <c r="G39" s="47">
        <f t="shared" si="1"/>
        <v>2534950</v>
      </c>
      <c r="H39" s="47">
        <f t="shared" si="1"/>
        <v>14</v>
      </c>
      <c r="I39" s="47">
        <f t="shared" si="1"/>
        <v>0</v>
      </c>
      <c r="J39" s="47">
        <f t="shared" si="1"/>
        <v>0</v>
      </c>
    </row>
    <row r="40" spans="2:6" ht="20.25" customHeight="1">
      <c r="B40" s="46"/>
      <c r="C40" s="46"/>
      <c r="D40" s="46"/>
      <c r="E40" s="46"/>
      <c r="F40" s="46"/>
    </row>
    <row r="41" spans="2:6" ht="20.25" customHeight="1">
      <c r="B41" s="46"/>
      <c r="C41" s="46"/>
      <c r="D41" s="46"/>
      <c r="E41" s="46"/>
      <c r="F41" s="46"/>
    </row>
    <row r="42" spans="2:6" ht="20.25" customHeight="1">
      <c r="B42" s="46"/>
      <c r="C42" s="46"/>
      <c r="D42" s="46"/>
      <c r="E42" s="46"/>
      <c r="F42" s="46"/>
    </row>
  </sheetData>
  <sheetProtection/>
  <mergeCells count="11">
    <mergeCell ref="A1:J1"/>
    <mergeCell ref="A11:B11"/>
    <mergeCell ref="A22:B22"/>
    <mergeCell ref="A12:B12"/>
    <mergeCell ref="A23:B23"/>
    <mergeCell ref="B27:F27"/>
    <mergeCell ref="B13:J13"/>
    <mergeCell ref="B31:J31"/>
    <mergeCell ref="B25:J25"/>
    <mergeCell ref="A39:B39"/>
    <mergeCell ref="B28:F28"/>
  </mergeCells>
  <printOptions/>
  <pageMargins left="0.7480314960629921" right="0.3937007874015748" top="0.7480314960629921" bottom="0.7480314960629921" header="0.31496062992125984" footer="0.31496062992125984"/>
  <pageSetup fitToHeight="1" fitToWidth="1" horizontalDpi="600" verticalDpi="600" orientation="portrait" paperSize="9" scale="93" r:id="rId2"/>
  <headerFooter alignWithMargins="0">
    <oddFooter>&amp;C1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U20"/>
  <sheetViews>
    <sheetView view="pageBreakPreview" zoomScale="89" zoomScaleSheetLayoutView="89" workbookViewId="0" topLeftCell="A1">
      <selection activeCell="P12" sqref="P12"/>
    </sheetView>
  </sheetViews>
  <sheetFormatPr defaultColWidth="9.00390625" defaultRowHeight="13.5"/>
  <cols>
    <col min="1" max="1" width="3.625" style="23" customWidth="1"/>
    <col min="2" max="2" width="31.625" style="23" customWidth="1"/>
    <col min="3" max="3" width="13.00390625" style="23" customWidth="1"/>
    <col min="4" max="4" width="18.00390625" style="18" bestFit="1" customWidth="1"/>
    <col min="5" max="6" width="5.00390625" style="23" customWidth="1"/>
    <col min="7" max="7" width="5.00390625" style="19" customWidth="1"/>
    <col min="8" max="10" width="5.00390625" style="23" customWidth="1"/>
    <col min="11" max="16" width="2.50390625" style="20" customWidth="1"/>
    <col min="17" max="17" width="2.50390625" style="21" customWidth="1"/>
    <col min="18" max="18" width="14.75390625" style="21" customWidth="1"/>
    <col min="19" max="19" width="7.00390625" style="21" customWidth="1"/>
    <col min="20" max="20" width="6.25390625" style="21" customWidth="1"/>
    <col min="21" max="21" width="15.875" style="21" customWidth="1"/>
    <col min="22" max="22" width="18.125" style="21" customWidth="1"/>
    <col min="23" max="16384" width="9.00390625" style="21" customWidth="1"/>
  </cols>
  <sheetData>
    <row r="3" spans="2:19" ht="13.5">
      <c r="B3" s="214" t="s">
        <v>156</v>
      </c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</row>
    <row r="4" spans="4:19" ht="13.5">
      <c r="D4" s="23"/>
      <c r="G4" s="23"/>
      <c r="K4" s="23"/>
      <c r="L4" s="23"/>
      <c r="M4" s="23"/>
      <c r="N4" s="23"/>
      <c r="O4" s="23"/>
      <c r="P4" s="23"/>
      <c r="Q4" s="23"/>
      <c r="R4" s="23"/>
      <c r="S4" s="23"/>
    </row>
    <row r="5" ht="21.75" customHeight="1"/>
    <row r="6" spans="1:21" ht="27" customHeight="1">
      <c r="A6" s="218" t="s">
        <v>101</v>
      </c>
      <c r="B6" s="220" t="s">
        <v>178</v>
      </c>
      <c r="C6" s="218" t="s">
        <v>98</v>
      </c>
      <c r="D6" s="218" t="s">
        <v>99</v>
      </c>
      <c r="E6" s="215" t="s">
        <v>167</v>
      </c>
      <c r="F6" s="215" t="s">
        <v>81</v>
      </c>
      <c r="G6" s="227" t="s">
        <v>82</v>
      </c>
      <c r="H6" s="227"/>
      <c r="I6" s="215" t="s">
        <v>100</v>
      </c>
      <c r="J6" s="215" t="s">
        <v>83</v>
      </c>
      <c r="K6" s="226" t="s">
        <v>84</v>
      </c>
      <c r="L6" s="226"/>
      <c r="M6" s="226"/>
      <c r="N6" s="226"/>
      <c r="O6" s="226"/>
      <c r="P6" s="226"/>
      <c r="Q6" s="226"/>
      <c r="R6" s="227" t="s">
        <v>85</v>
      </c>
      <c r="S6" s="227"/>
      <c r="T6" s="215" t="s">
        <v>139</v>
      </c>
      <c r="U6" s="223" t="s">
        <v>94</v>
      </c>
    </row>
    <row r="7" spans="1:21" ht="12.75" customHeight="1">
      <c r="A7" s="218"/>
      <c r="B7" s="221"/>
      <c r="C7" s="218"/>
      <c r="D7" s="218"/>
      <c r="E7" s="215"/>
      <c r="F7" s="215"/>
      <c r="G7" s="215" t="s">
        <v>86</v>
      </c>
      <c r="H7" s="215" t="s">
        <v>87</v>
      </c>
      <c r="I7" s="215"/>
      <c r="J7" s="215"/>
      <c r="K7" s="226" t="s">
        <v>88</v>
      </c>
      <c r="L7" s="226" t="s">
        <v>89</v>
      </c>
      <c r="M7" s="226" t="s">
        <v>90</v>
      </c>
      <c r="N7" s="216" t="s">
        <v>163</v>
      </c>
      <c r="O7" s="216" t="s">
        <v>164</v>
      </c>
      <c r="P7" s="216" t="s">
        <v>165</v>
      </c>
      <c r="Q7" s="226" t="s">
        <v>166</v>
      </c>
      <c r="R7" s="227"/>
      <c r="S7" s="227"/>
      <c r="T7" s="215"/>
      <c r="U7" s="224"/>
    </row>
    <row r="8" spans="1:21" ht="13.5">
      <c r="A8" s="218"/>
      <c r="B8" s="222"/>
      <c r="C8" s="218"/>
      <c r="D8" s="218"/>
      <c r="E8" s="215"/>
      <c r="F8" s="215"/>
      <c r="G8" s="227"/>
      <c r="H8" s="227"/>
      <c r="I8" s="215"/>
      <c r="J8" s="215"/>
      <c r="K8" s="226"/>
      <c r="L8" s="226"/>
      <c r="M8" s="226"/>
      <c r="N8" s="217"/>
      <c r="O8" s="217"/>
      <c r="P8" s="217"/>
      <c r="Q8" s="226"/>
      <c r="R8" s="227"/>
      <c r="S8" s="227"/>
      <c r="T8" s="215"/>
      <c r="U8" s="225"/>
    </row>
    <row r="9" spans="1:21" ht="35.25" customHeight="1">
      <c r="A9" s="234">
        <v>1</v>
      </c>
      <c r="B9" s="237" t="s">
        <v>228</v>
      </c>
      <c r="C9" s="240" t="s">
        <v>229</v>
      </c>
      <c r="D9" s="156">
        <v>44103</v>
      </c>
      <c r="E9" s="227" t="s">
        <v>246</v>
      </c>
      <c r="F9" s="227" t="s">
        <v>230</v>
      </c>
      <c r="G9" s="227" t="s">
        <v>230</v>
      </c>
      <c r="H9" s="219">
        <v>0</v>
      </c>
      <c r="I9" s="219">
        <v>1</v>
      </c>
      <c r="J9" s="242">
        <v>6</v>
      </c>
      <c r="K9" s="243" t="s">
        <v>133</v>
      </c>
      <c r="L9" s="228"/>
      <c r="M9" s="228" t="s">
        <v>133</v>
      </c>
      <c r="N9" s="228"/>
      <c r="O9" s="231"/>
      <c r="P9" s="231"/>
      <c r="Q9" s="244"/>
      <c r="R9" s="87" t="s">
        <v>231</v>
      </c>
      <c r="S9" s="83" t="s">
        <v>172</v>
      </c>
      <c r="T9" s="220" t="s">
        <v>138</v>
      </c>
      <c r="U9" s="82" t="s">
        <v>93</v>
      </c>
    </row>
    <row r="10" spans="1:21" ht="35.25" customHeight="1">
      <c r="A10" s="235"/>
      <c r="B10" s="238"/>
      <c r="C10" s="241"/>
      <c r="D10" s="81" t="s">
        <v>102</v>
      </c>
      <c r="E10" s="227"/>
      <c r="F10" s="227"/>
      <c r="G10" s="227"/>
      <c r="H10" s="219"/>
      <c r="I10" s="219"/>
      <c r="J10" s="242"/>
      <c r="K10" s="243"/>
      <c r="L10" s="229"/>
      <c r="M10" s="229"/>
      <c r="N10" s="229"/>
      <c r="O10" s="232"/>
      <c r="P10" s="232"/>
      <c r="Q10" s="244"/>
      <c r="R10" s="86" t="s">
        <v>132</v>
      </c>
      <c r="S10" s="80" t="s">
        <v>172</v>
      </c>
      <c r="T10" s="245"/>
      <c r="U10" s="79" t="s">
        <v>95</v>
      </c>
    </row>
    <row r="11" spans="1:21" ht="35.25" customHeight="1">
      <c r="A11" s="236"/>
      <c r="B11" s="239"/>
      <c r="C11" s="241"/>
      <c r="D11" s="157">
        <v>45197</v>
      </c>
      <c r="E11" s="227"/>
      <c r="F11" s="227"/>
      <c r="G11" s="227"/>
      <c r="H11" s="219"/>
      <c r="I11" s="219"/>
      <c r="J11" s="242"/>
      <c r="K11" s="243"/>
      <c r="L11" s="230"/>
      <c r="M11" s="230"/>
      <c r="N11" s="230"/>
      <c r="O11" s="233"/>
      <c r="P11" s="233"/>
      <c r="Q11" s="244"/>
      <c r="R11" s="85"/>
      <c r="S11" s="84"/>
      <c r="T11" s="246"/>
      <c r="U11" s="78"/>
    </row>
    <row r="12" spans="1:20" ht="26.25" customHeight="1">
      <c r="A12" s="21"/>
      <c r="B12" s="21"/>
      <c r="C12" s="20"/>
      <c r="D12" s="21"/>
      <c r="E12" s="21"/>
      <c r="F12" s="21"/>
      <c r="G12" s="22"/>
      <c r="H12" s="21"/>
      <c r="I12" s="21"/>
      <c r="J12" s="21"/>
      <c r="K12" s="21"/>
      <c r="L12" s="21"/>
      <c r="M12" s="21"/>
      <c r="N12" s="21"/>
      <c r="O12" s="21"/>
      <c r="P12" s="21"/>
      <c r="T12" s="77"/>
    </row>
    <row r="13" spans="1:20" ht="26.25" customHeight="1">
      <c r="A13" s="21"/>
      <c r="B13" s="21"/>
      <c r="C13" s="20"/>
      <c r="D13" s="21"/>
      <c r="E13" s="21"/>
      <c r="F13" s="21"/>
      <c r="G13" s="22"/>
      <c r="H13" s="21"/>
      <c r="I13" s="21"/>
      <c r="J13" s="21"/>
      <c r="K13" s="21"/>
      <c r="L13" s="21"/>
      <c r="M13" s="21"/>
      <c r="N13" s="21"/>
      <c r="O13" s="21"/>
      <c r="P13" s="21"/>
      <c r="T13" s="77"/>
    </row>
    <row r="14" spans="1:20" ht="26.25" customHeight="1">
      <c r="A14" s="21"/>
      <c r="B14" s="21"/>
      <c r="C14" s="20"/>
      <c r="D14" s="21"/>
      <c r="E14" s="21"/>
      <c r="F14" s="21"/>
      <c r="G14" s="22"/>
      <c r="H14" s="21"/>
      <c r="I14" s="21"/>
      <c r="J14" s="21"/>
      <c r="K14" s="21"/>
      <c r="L14" s="21"/>
      <c r="M14" s="21"/>
      <c r="N14" s="21"/>
      <c r="O14" s="21"/>
      <c r="P14" s="21"/>
      <c r="T14" s="77"/>
    </row>
    <row r="15" spans="1:20" ht="26.25" customHeight="1">
      <c r="A15" s="21"/>
      <c r="B15" s="21"/>
      <c r="C15" s="20"/>
      <c r="D15" s="21"/>
      <c r="E15" s="21"/>
      <c r="F15" s="21"/>
      <c r="G15" s="22"/>
      <c r="H15" s="21"/>
      <c r="I15" s="21"/>
      <c r="J15" s="21"/>
      <c r="K15" s="21"/>
      <c r="L15" s="21"/>
      <c r="M15" s="21"/>
      <c r="N15" s="21"/>
      <c r="O15" s="21"/>
      <c r="P15" s="21"/>
      <c r="T15" s="77"/>
    </row>
    <row r="16" spans="1:20" ht="26.25" customHeight="1">
      <c r="A16" s="21"/>
      <c r="B16" s="21"/>
      <c r="C16" s="20"/>
      <c r="D16" s="21"/>
      <c r="E16" s="21"/>
      <c r="F16" s="21"/>
      <c r="G16" s="22"/>
      <c r="H16" s="21"/>
      <c r="I16" s="21"/>
      <c r="J16" s="21"/>
      <c r="K16" s="21"/>
      <c r="L16" s="21"/>
      <c r="M16" s="21"/>
      <c r="N16" s="21"/>
      <c r="O16" s="21"/>
      <c r="P16" s="21"/>
      <c r="T16" s="77"/>
    </row>
    <row r="17" spans="1:20" ht="26.25" customHeight="1">
      <c r="A17" s="21"/>
      <c r="B17" s="21"/>
      <c r="C17" s="20"/>
      <c r="D17" s="21"/>
      <c r="E17" s="21"/>
      <c r="F17" s="21"/>
      <c r="G17" s="22"/>
      <c r="H17" s="21"/>
      <c r="I17" s="21"/>
      <c r="K17" s="21"/>
      <c r="L17" s="21"/>
      <c r="M17" s="21"/>
      <c r="N17" s="21"/>
      <c r="O17" s="21"/>
      <c r="P17" s="21"/>
      <c r="T17" s="77"/>
    </row>
    <row r="18" ht="13.5">
      <c r="T18" s="77"/>
    </row>
    <row r="19" spans="10:20" ht="13.5">
      <c r="J19" s="21"/>
      <c r="T19" s="23"/>
    </row>
    <row r="20" spans="1:16" ht="13.5">
      <c r="A20" s="21"/>
      <c r="B20" s="21"/>
      <c r="C20" s="20"/>
      <c r="D20" s="21"/>
      <c r="E20" s="21"/>
      <c r="F20" s="21"/>
      <c r="G20" s="22"/>
      <c r="H20" s="21"/>
      <c r="I20" s="21"/>
      <c r="K20" s="21"/>
      <c r="L20" s="21"/>
      <c r="M20" s="21"/>
      <c r="N20" s="21"/>
      <c r="O20" s="21"/>
      <c r="P20" s="21"/>
    </row>
  </sheetData>
  <sheetProtection/>
  <mergeCells count="40">
    <mergeCell ref="G9:G11"/>
    <mergeCell ref="I9:I11"/>
    <mergeCell ref="H7:H8"/>
    <mergeCell ref="J9:J11"/>
    <mergeCell ref="T6:T8"/>
    <mergeCell ref="K9:K11"/>
    <mergeCell ref="L9:L11"/>
    <mergeCell ref="M9:M11"/>
    <mergeCell ref="Q9:Q11"/>
    <mergeCell ref="T9:T11"/>
    <mergeCell ref="R6:S8"/>
    <mergeCell ref="J6:J8"/>
    <mergeCell ref="N9:N11"/>
    <mergeCell ref="O9:O11"/>
    <mergeCell ref="P9:P11"/>
    <mergeCell ref="A9:A11"/>
    <mergeCell ref="B9:B11"/>
    <mergeCell ref="C9:C11"/>
    <mergeCell ref="E9:E11"/>
    <mergeCell ref="F9:F11"/>
    <mergeCell ref="H9:H11"/>
    <mergeCell ref="B6:B8"/>
    <mergeCell ref="U6:U8"/>
    <mergeCell ref="K7:K8"/>
    <mergeCell ref="L7:L8"/>
    <mergeCell ref="M7:M8"/>
    <mergeCell ref="Q7:Q8"/>
    <mergeCell ref="G6:H6"/>
    <mergeCell ref="G7:G8"/>
    <mergeCell ref="K6:Q6"/>
    <mergeCell ref="B3:S3"/>
    <mergeCell ref="I6:I8"/>
    <mergeCell ref="N7:N8"/>
    <mergeCell ref="O7:O8"/>
    <mergeCell ref="P7:P8"/>
    <mergeCell ref="A6:A8"/>
    <mergeCell ref="C6:C8"/>
    <mergeCell ref="D6:D8"/>
    <mergeCell ref="E6:E8"/>
    <mergeCell ref="F6:F8"/>
  </mergeCells>
  <printOptions/>
  <pageMargins left="0.984251968503937" right="0.3937007874015748" top="0.6692913385826772" bottom="0.1968503937007874" header="0.5118110236220472" footer="0.5118110236220472"/>
  <pageSetup horizontalDpi="300" verticalDpi="300" orientation="landscape" paperSize="9" scale="9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N41"/>
  <sheetViews>
    <sheetView view="pageBreakPreview" zoomScaleSheetLayoutView="100" zoomScalePageLayoutView="7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G11" sqref="G11"/>
    </sheetView>
  </sheetViews>
  <sheetFormatPr defaultColWidth="9.00390625" defaultRowHeight="13.5"/>
  <cols>
    <col min="1" max="1" width="4.00390625" style="96" customWidth="1"/>
    <col min="2" max="2" width="28.00390625" style="96" customWidth="1"/>
    <col min="3" max="3" width="9.125" style="97" bestFit="1" customWidth="1"/>
    <col min="4" max="4" width="9.25390625" style="97" bestFit="1" customWidth="1"/>
    <col min="5" max="9" width="6.125" style="97" customWidth="1"/>
    <col min="10" max="10" width="11.25390625" style="98" bestFit="1" customWidth="1"/>
    <col min="11" max="11" width="11.125" style="98" bestFit="1" customWidth="1"/>
    <col min="12" max="13" width="9.25390625" style="97" bestFit="1" customWidth="1"/>
    <col min="14" max="16384" width="9.00390625" style="96" customWidth="1"/>
  </cols>
  <sheetData>
    <row r="1" spans="3:13" ht="15.75" customHeight="1">
      <c r="C1" s="96"/>
      <c r="D1" s="96"/>
      <c r="E1" s="96"/>
      <c r="F1" s="96"/>
      <c r="G1" s="96"/>
      <c r="H1" s="96"/>
      <c r="I1" s="96"/>
      <c r="J1" s="96"/>
      <c r="K1" s="247" t="s">
        <v>209</v>
      </c>
      <c r="L1" s="247"/>
      <c r="M1" s="247"/>
    </row>
    <row r="2" spans="1:13" ht="22.5" customHeight="1">
      <c r="A2" s="128" t="s">
        <v>207</v>
      </c>
      <c r="B2" s="128" t="s">
        <v>206</v>
      </c>
      <c r="C2" s="126" t="s">
        <v>205</v>
      </c>
      <c r="D2" s="126" t="s">
        <v>204</v>
      </c>
      <c r="E2" s="126" t="s">
        <v>203</v>
      </c>
      <c r="F2" s="126" t="s">
        <v>202</v>
      </c>
      <c r="G2" s="126" t="s">
        <v>201</v>
      </c>
      <c r="H2" s="126" t="s">
        <v>200</v>
      </c>
      <c r="I2" s="126" t="s">
        <v>199</v>
      </c>
      <c r="J2" s="127" t="s">
        <v>198</v>
      </c>
      <c r="K2" s="127" t="s">
        <v>197</v>
      </c>
      <c r="L2" s="126" t="s">
        <v>3</v>
      </c>
      <c r="M2" s="126" t="s">
        <v>196</v>
      </c>
    </row>
    <row r="3" spans="1:14" s="105" customFormat="1" ht="22.5" customHeight="1">
      <c r="A3" s="111">
        <v>1</v>
      </c>
      <c r="B3" s="112" t="s">
        <v>195</v>
      </c>
      <c r="C3" s="113">
        <v>1</v>
      </c>
      <c r="D3" s="109">
        <v>1</v>
      </c>
      <c r="E3" s="113"/>
      <c r="F3" s="113">
        <v>1</v>
      </c>
      <c r="G3" s="113"/>
      <c r="H3" s="113"/>
      <c r="I3" s="113"/>
      <c r="J3" s="114">
        <v>4392</v>
      </c>
      <c r="K3" s="114">
        <v>3754</v>
      </c>
      <c r="L3" s="113">
        <v>424</v>
      </c>
      <c r="M3" s="113">
        <v>550</v>
      </c>
      <c r="N3" s="106"/>
    </row>
    <row r="4" spans="1:14" s="105" customFormat="1" ht="22.5" customHeight="1">
      <c r="A4" s="111">
        <v>2</v>
      </c>
      <c r="B4" s="112" t="s">
        <v>194</v>
      </c>
      <c r="C4" s="107">
        <v>2</v>
      </c>
      <c r="D4" s="109">
        <v>2</v>
      </c>
      <c r="E4" s="107"/>
      <c r="F4" s="107"/>
      <c r="G4" s="107">
        <v>2</v>
      </c>
      <c r="H4" s="107"/>
      <c r="I4" s="107"/>
      <c r="J4" s="108">
        <v>7652</v>
      </c>
      <c r="K4" s="108">
        <v>2605</v>
      </c>
      <c r="L4" s="107">
        <v>417</v>
      </c>
      <c r="M4" s="107">
        <v>679</v>
      </c>
      <c r="N4" s="106"/>
    </row>
    <row r="5" spans="1:14" s="105" customFormat="1" ht="22.5" customHeight="1">
      <c r="A5" s="111">
        <v>3</v>
      </c>
      <c r="B5" s="112" t="s">
        <v>193</v>
      </c>
      <c r="C5" s="115">
        <v>1</v>
      </c>
      <c r="D5" s="109">
        <v>1</v>
      </c>
      <c r="E5" s="107"/>
      <c r="F5" s="107"/>
      <c r="G5" s="107">
        <v>1</v>
      </c>
      <c r="H5" s="107"/>
      <c r="I5" s="107"/>
      <c r="J5" s="108">
        <v>15826</v>
      </c>
      <c r="K5" s="108">
        <v>10201</v>
      </c>
      <c r="L5" s="107">
        <v>724</v>
      </c>
      <c r="M5" s="107">
        <v>339</v>
      </c>
      <c r="N5" s="106"/>
    </row>
    <row r="6" spans="1:14" s="105" customFormat="1" ht="22.5" customHeight="1">
      <c r="A6" s="111">
        <v>4</v>
      </c>
      <c r="B6" s="112" t="s">
        <v>192</v>
      </c>
      <c r="C6" s="113">
        <v>2</v>
      </c>
      <c r="D6" s="109">
        <v>2</v>
      </c>
      <c r="E6" s="113"/>
      <c r="F6" s="113">
        <v>1</v>
      </c>
      <c r="G6" s="113">
        <v>1</v>
      </c>
      <c r="H6" s="113"/>
      <c r="I6" s="113"/>
      <c r="J6" s="114">
        <v>16101</v>
      </c>
      <c r="K6" s="114">
        <v>5762.3</v>
      </c>
      <c r="L6" s="113">
        <v>906</v>
      </c>
      <c r="M6" s="113">
        <v>1537</v>
      </c>
      <c r="N6" s="106"/>
    </row>
    <row r="7" spans="1:14" s="105" customFormat="1" ht="22.5" customHeight="1">
      <c r="A7" s="111">
        <v>5</v>
      </c>
      <c r="B7" s="112" t="s">
        <v>191</v>
      </c>
      <c r="C7" s="107">
        <v>1</v>
      </c>
      <c r="D7" s="109">
        <v>1</v>
      </c>
      <c r="E7" s="107"/>
      <c r="F7" s="107">
        <v>1</v>
      </c>
      <c r="G7" s="107"/>
      <c r="H7" s="107"/>
      <c r="I7" s="107"/>
      <c r="J7" s="108">
        <v>11613</v>
      </c>
      <c r="K7" s="108">
        <v>6900</v>
      </c>
      <c r="L7" s="107">
        <v>1221</v>
      </c>
      <c r="M7" s="113">
        <v>1420</v>
      </c>
      <c r="N7" s="106"/>
    </row>
    <row r="8" spans="1:14" s="105" customFormat="1" ht="22.5" customHeight="1">
      <c r="A8" s="111">
        <v>6</v>
      </c>
      <c r="B8" s="112" t="s">
        <v>190</v>
      </c>
      <c r="C8" s="113">
        <v>1</v>
      </c>
      <c r="D8" s="109">
        <v>1</v>
      </c>
      <c r="E8" s="113"/>
      <c r="F8" s="113">
        <v>1</v>
      </c>
      <c r="G8" s="113"/>
      <c r="H8" s="113"/>
      <c r="I8" s="113"/>
      <c r="J8" s="114">
        <v>5504</v>
      </c>
      <c r="K8" s="114">
        <v>1968</v>
      </c>
      <c r="L8" s="113">
        <v>216</v>
      </c>
      <c r="M8" s="113">
        <v>386</v>
      </c>
      <c r="N8" s="106"/>
    </row>
    <row r="9" spans="1:14" s="105" customFormat="1" ht="22.5" customHeight="1">
      <c r="A9" s="111">
        <v>7</v>
      </c>
      <c r="B9" s="112" t="s">
        <v>189</v>
      </c>
      <c r="C9" s="113">
        <v>3</v>
      </c>
      <c r="D9" s="109">
        <v>2</v>
      </c>
      <c r="E9" s="113"/>
      <c r="F9" s="113">
        <v>2</v>
      </c>
      <c r="G9" s="113"/>
      <c r="H9" s="113"/>
      <c r="I9" s="113"/>
      <c r="J9" s="114">
        <v>18133</v>
      </c>
      <c r="K9" s="114">
        <v>6327</v>
      </c>
      <c r="L9" s="113">
        <v>1874</v>
      </c>
      <c r="M9" s="113">
        <v>2520</v>
      </c>
      <c r="N9" s="106"/>
    </row>
    <row r="10" spans="1:14" s="105" customFormat="1" ht="22.5" customHeight="1">
      <c r="A10" s="111">
        <v>8</v>
      </c>
      <c r="B10" s="112" t="s">
        <v>188</v>
      </c>
      <c r="C10" s="107">
        <v>4</v>
      </c>
      <c r="D10" s="109">
        <v>2</v>
      </c>
      <c r="E10" s="107"/>
      <c r="F10" s="107">
        <v>2</v>
      </c>
      <c r="G10" s="107"/>
      <c r="H10" s="107"/>
      <c r="I10" s="107"/>
      <c r="J10" s="108">
        <v>35935</v>
      </c>
      <c r="K10" s="108">
        <v>11340</v>
      </c>
      <c r="L10" s="107">
        <v>3466</v>
      </c>
      <c r="M10" s="113">
        <v>3466</v>
      </c>
      <c r="N10" s="106"/>
    </row>
    <row r="11" spans="1:14" s="105" customFormat="1" ht="22.5" customHeight="1">
      <c r="A11" s="111">
        <v>9</v>
      </c>
      <c r="B11" s="112" t="s">
        <v>187</v>
      </c>
      <c r="C11" s="107">
        <v>6</v>
      </c>
      <c r="D11" s="109">
        <v>2</v>
      </c>
      <c r="E11" s="107"/>
      <c r="F11" s="107">
        <v>2</v>
      </c>
      <c r="G11" s="107"/>
      <c r="H11" s="107"/>
      <c r="I11" s="107"/>
      <c r="J11" s="108">
        <v>20280</v>
      </c>
      <c r="K11" s="108">
        <v>4267</v>
      </c>
      <c r="L11" s="107">
        <v>2033</v>
      </c>
      <c r="M11" s="113">
        <v>2033</v>
      </c>
      <c r="N11" s="106"/>
    </row>
    <row r="12" spans="1:14" s="105" customFormat="1" ht="22.5" customHeight="1">
      <c r="A12" s="111">
        <v>10</v>
      </c>
      <c r="B12" s="112" t="s">
        <v>186</v>
      </c>
      <c r="C12" s="107">
        <v>3</v>
      </c>
      <c r="D12" s="109">
        <v>3</v>
      </c>
      <c r="E12" s="107"/>
      <c r="F12" s="107"/>
      <c r="G12" s="107">
        <v>3</v>
      </c>
      <c r="H12" s="107"/>
      <c r="I12" s="107"/>
      <c r="J12" s="108">
        <v>15374</v>
      </c>
      <c r="K12" s="108">
        <v>2958</v>
      </c>
      <c r="L12" s="107">
        <v>474</v>
      </c>
      <c r="M12" s="107">
        <v>474</v>
      </c>
      <c r="N12" s="106"/>
    </row>
    <row r="13" spans="1:14" s="105" customFormat="1" ht="22.5" customHeight="1">
      <c r="A13" s="111">
        <v>11</v>
      </c>
      <c r="B13" s="110" t="s">
        <v>185</v>
      </c>
      <c r="C13" s="107">
        <v>1</v>
      </c>
      <c r="D13" s="109">
        <v>2</v>
      </c>
      <c r="E13" s="107"/>
      <c r="F13" s="107">
        <v>2</v>
      </c>
      <c r="G13" s="107"/>
      <c r="H13" s="107"/>
      <c r="I13" s="107"/>
      <c r="J13" s="108">
        <v>25167</v>
      </c>
      <c r="K13" s="108">
        <v>4861</v>
      </c>
      <c r="L13" s="107">
        <v>963</v>
      </c>
      <c r="M13" s="113">
        <v>1263</v>
      </c>
      <c r="N13" s="106"/>
    </row>
    <row r="14" spans="1:14" s="105" customFormat="1" ht="22.5" customHeight="1">
      <c r="A14" s="111">
        <v>12</v>
      </c>
      <c r="B14" s="110" t="s">
        <v>184</v>
      </c>
      <c r="C14" s="107">
        <v>1</v>
      </c>
      <c r="D14" s="109">
        <v>1</v>
      </c>
      <c r="E14" s="107"/>
      <c r="F14" s="107">
        <v>1</v>
      </c>
      <c r="G14" s="107"/>
      <c r="H14" s="107"/>
      <c r="I14" s="107"/>
      <c r="J14" s="108">
        <v>15420</v>
      </c>
      <c r="K14" s="108">
        <v>3208</v>
      </c>
      <c r="L14" s="107">
        <v>581</v>
      </c>
      <c r="M14" s="113">
        <v>551</v>
      </c>
      <c r="N14" s="106"/>
    </row>
    <row r="15" spans="1:14" s="105" customFormat="1" ht="22.5" customHeight="1">
      <c r="A15" s="111">
        <v>13</v>
      </c>
      <c r="B15" s="110" t="s">
        <v>183</v>
      </c>
      <c r="C15" s="107">
        <v>1</v>
      </c>
      <c r="D15" s="109">
        <v>1</v>
      </c>
      <c r="E15" s="107"/>
      <c r="F15" s="107">
        <v>1</v>
      </c>
      <c r="G15" s="107"/>
      <c r="H15" s="107"/>
      <c r="I15" s="107"/>
      <c r="J15" s="108">
        <v>7053.6</v>
      </c>
      <c r="K15" s="108">
        <v>3787</v>
      </c>
      <c r="L15" s="107">
        <v>298</v>
      </c>
      <c r="M15" s="113">
        <v>298</v>
      </c>
      <c r="N15" s="106"/>
    </row>
    <row r="16" spans="1:14" s="105" customFormat="1" ht="22.5" customHeight="1">
      <c r="A16" s="111">
        <v>14</v>
      </c>
      <c r="B16" s="110" t="s">
        <v>182</v>
      </c>
      <c r="C16" s="107">
        <v>1</v>
      </c>
      <c r="D16" s="109">
        <v>1</v>
      </c>
      <c r="E16" s="107">
        <v>1</v>
      </c>
      <c r="F16" s="107"/>
      <c r="G16" s="107"/>
      <c r="H16" s="107"/>
      <c r="I16" s="107"/>
      <c r="J16" s="108">
        <v>8200</v>
      </c>
      <c r="K16" s="108">
        <v>8200</v>
      </c>
      <c r="L16" s="107">
        <v>440</v>
      </c>
      <c r="M16" s="107">
        <v>250</v>
      </c>
      <c r="N16" s="106"/>
    </row>
    <row r="17" spans="1:14" s="105" customFormat="1" ht="22.5" customHeight="1">
      <c r="A17" s="111">
        <v>15</v>
      </c>
      <c r="B17" s="110" t="s">
        <v>181</v>
      </c>
      <c r="C17" s="107">
        <v>2</v>
      </c>
      <c r="D17" s="109">
        <v>1</v>
      </c>
      <c r="E17" s="107"/>
      <c r="F17" s="107">
        <v>1</v>
      </c>
      <c r="G17" s="107"/>
      <c r="H17" s="107"/>
      <c r="I17" s="107"/>
      <c r="J17" s="108">
        <v>150</v>
      </c>
      <c r="K17" s="108">
        <v>58</v>
      </c>
      <c r="L17" s="107">
        <v>6</v>
      </c>
      <c r="M17" s="107">
        <v>5</v>
      </c>
      <c r="N17" s="106"/>
    </row>
    <row r="18" spans="1:14" s="105" customFormat="1" ht="22.5" customHeight="1" thickBot="1">
      <c r="A18" s="111">
        <v>16</v>
      </c>
      <c r="B18" s="110" t="s">
        <v>180</v>
      </c>
      <c r="C18" s="107">
        <v>4</v>
      </c>
      <c r="D18" s="109">
        <v>4</v>
      </c>
      <c r="E18" s="107"/>
      <c r="F18" s="107">
        <v>2</v>
      </c>
      <c r="G18" s="107">
        <v>2</v>
      </c>
      <c r="H18" s="107"/>
      <c r="I18" s="107"/>
      <c r="J18" s="108">
        <v>56823</v>
      </c>
      <c r="K18" s="108">
        <v>18786</v>
      </c>
      <c r="L18" s="107">
        <v>3131</v>
      </c>
      <c r="M18" s="107">
        <v>2723</v>
      </c>
      <c r="N18" s="106"/>
    </row>
    <row r="19" spans="1:13" ht="22.5" customHeight="1" thickBot="1">
      <c r="A19" s="104"/>
      <c r="B19" s="103" t="s">
        <v>24</v>
      </c>
      <c r="C19" s="102">
        <f aca="true" t="shared" si="0" ref="C19:M19">SUM(C3:C18)</f>
        <v>34</v>
      </c>
      <c r="D19" s="102">
        <f t="shared" si="0"/>
        <v>27</v>
      </c>
      <c r="E19" s="102">
        <f t="shared" si="0"/>
        <v>1</v>
      </c>
      <c r="F19" s="102">
        <f t="shared" si="0"/>
        <v>17</v>
      </c>
      <c r="G19" s="102">
        <f t="shared" si="0"/>
        <v>9</v>
      </c>
      <c r="H19" s="102">
        <f t="shared" si="0"/>
        <v>0</v>
      </c>
      <c r="I19" s="102">
        <f t="shared" si="0"/>
        <v>0</v>
      </c>
      <c r="J19" s="125">
        <f t="shared" si="0"/>
        <v>263623.6</v>
      </c>
      <c r="K19" s="125">
        <f t="shared" si="0"/>
        <v>94982.3</v>
      </c>
      <c r="L19" s="102">
        <f t="shared" si="0"/>
        <v>17174</v>
      </c>
      <c r="M19" s="101">
        <f t="shared" si="0"/>
        <v>18494</v>
      </c>
    </row>
    <row r="20" spans="1:13" ht="15" customHeight="1">
      <c r="A20" s="248"/>
      <c r="B20" s="248"/>
      <c r="C20" s="248"/>
      <c r="D20" s="248"/>
      <c r="E20" s="248"/>
      <c r="F20" s="248"/>
      <c r="G20" s="248"/>
      <c r="H20" s="248"/>
      <c r="I20" s="248"/>
      <c r="J20" s="122"/>
      <c r="K20" s="249" t="s">
        <v>179</v>
      </c>
      <c r="L20" s="249"/>
      <c r="M20" s="122"/>
    </row>
    <row r="21" spans="1:13" ht="15" customHeight="1">
      <c r="A21" s="124"/>
      <c r="B21" s="124"/>
      <c r="C21" s="124"/>
      <c r="D21" s="124"/>
      <c r="E21" s="124"/>
      <c r="F21" s="124"/>
      <c r="G21" s="124"/>
      <c r="H21" s="124"/>
      <c r="I21" s="124"/>
      <c r="J21" s="122"/>
      <c r="K21" s="123"/>
      <c r="L21" s="123"/>
      <c r="M21" s="122"/>
    </row>
    <row r="22" spans="1:13" ht="15.75" customHeight="1">
      <c r="A22" s="121"/>
      <c r="B22" s="121"/>
      <c r="C22" s="120"/>
      <c r="D22" s="120"/>
      <c r="E22" s="120"/>
      <c r="F22" s="120"/>
      <c r="G22" s="120"/>
      <c r="H22" s="120"/>
      <c r="I22" s="120"/>
      <c r="J22" s="119"/>
      <c r="K22" s="250" t="s">
        <v>208</v>
      </c>
      <c r="L22" s="250"/>
      <c r="M22" s="250"/>
    </row>
    <row r="23" spans="1:13" ht="22.5" customHeight="1">
      <c r="A23" s="118" t="s">
        <v>207</v>
      </c>
      <c r="B23" s="118" t="s">
        <v>206</v>
      </c>
      <c r="C23" s="116" t="s">
        <v>205</v>
      </c>
      <c r="D23" s="116" t="s">
        <v>204</v>
      </c>
      <c r="E23" s="116" t="s">
        <v>203</v>
      </c>
      <c r="F23" s="116" t="s">
        <v>202</v>
      </c>
      <c r="G23" s="116" t="s">
        <v>201</v>
      </c>
      <c r="H23" s="116" t="s">
        <v>200</v>
      </c>
      <c r="I23" s="116" t="s">
        <v>199</v>
      </c>
      <c r="J23" s="117" t="s">
        <v>198</v>
      </c>
      <c r="K23" s="117" t="s">
        <v>197</v>
      </c>
      <c r="L23" s="116" t="s">
        <v>3</v>
      </c>
      <c r="M23" s="116" t="s">
        <v>196</v>
      </c>
    </row>
    <row r="24" spans="1:14" s="105" customFormat="1" ht="20.25" customHeight="1">
      <c r="A24" s="111">
        <v>1</v>
      </c>
      <c r="B24" s="112" t="s">
        <v>195</v>
      </c>
      <c r="C24" s="113"/>
      <c r="D24" s="109"/>
      <c r="E24" s="113"/>
      <c r="F24" s="113"/>
      <c r="G24" s="113"/>
      <c r="H24" s="113"/>
      <c r="I24" s="113"/>
      <c r="J24" s="114"/>
      <c r="K24" s="114"/>
      <c r="L24" s="113"/>
      <c r="M24" s="113"/>
      <c r="N24" s="106"/>
    </row>
    <row r="25" spans="1:14" s="105" customFormat="1" ht="22.5" customHeight="1">
      <c r="A25" s="111">
        <v>2</v>
      </c>
      <c r="B25" s="112" t="s">
        <v>194</v>
      </c>
      <c r="C25" s="107"/>
      <c r="D25" s="109"/>
      <c r="E25" s="107"/>
      <c r="F25" s="107"/>
      <c r="G25" s="107"/>
      <c r="H25" s="107"/>
      <c r="I25" s="107"/>
      <c r="J25" s="108"/>
      <c r="K25" s="108"/>
      <c r="L25" s="107"/>
      <c r="M25" s="107"/>
      <c r="N25" s="106"/>
    </row>
    <row r="26" spans="1:14" s="105" customFormat="1" ht="22.5" customHeight="1">
      <c r="A26" s="111">
        <v>3</v>
      </c>
      <c r="B26" s="112" t="s">
        <v>193</v>
      </c>
      <c r="C26" s="115"/>
      <c r="D26" s="109"/>
      <c r="E26" s="107"/>
      <c r="F26" s="107"/>
      <c r="G26" s="107"/>
      <c r="H26" s="107"/>
      <c r="I26" s="107"/>
      <c r="J26" s="108"/>
      <c r="K26" s="108"/>
      <c r="L26" s="107"/>
      <c r="M26" s="107"/>
      <c r="N26" s="106"/>
    </row>
    <row r="27" spans="1:14" s="105" customFormat="1" ht="22.5" customHeight="1">
      <c r="A27" s="111">
        <v>4</v>
      </c>
      <c r="B27" s="112" t="s">
        <v>192</v>
      </c>
      <c r="C27" s="113"/>
      <c r="D27" s="109"/>
      <c r="E27" s="113"/>
      <c r="F27" s="113"/>
      <c r="G27" s="113"/>
      <c r="H27" s="113"/>
      <c r="I27" s="113"/>
      <c r="J27" s="114"/>
      <c r="K27" s="114"/>
      <c r="L27" s="113"/>
      <c r="M27" s="113"/>
      <c r="N27" s="106"/>
    </row>
    <row r="28" spans="1:14" s="105" customFormat="1" ht="22.5" customHeight="1">
      <c r="A28" s="111">
        <v>5</v>
      </c>
      <c r="B28" s="112" t="s">
        <v>191</v>
      </c>
      <c r="C28" s="107"/>
      <c r="D28" s="109"/>
      <c r="E28" s="107"/>
      <c r="F28" s="107"/>
      <c r="G28" s="107"/>
      <c r="H28" s="107"/>
      <c r="I28" s="107"/>
      <c r="J28" s="108"/>
      <c r="K28" s="108"/>
      <c r="L28" s="107"/>
      <c r="M28" s="107"/>
      <c r="N28" s="106"/>
    </row>
    <row r="29" spans="1:14" s="105" customFormat="1" ht="22.5" customHeight="1">
      <c r="A29" s="111">
        <v>6</v>
      </c>
      <c r="B29" s="112" t="s">
        <v>190</v>
      </c>
      <c r="C29" s="113"/>
      <c r="D29" s="109"/>
      <c r="E29" s="113"/>
      <c r="F29" s="113"/>
      <c r="G29" s="113"/>
      <c r="H29" s="113"/>
      <c r="I29" s="113"/>
      <c r="J29" s="114"/>
      <c r="K29" s="114"/>
      <c r="L29" s="113"/>
      <c r="M29" s="113"/>
      <c r="N29" s="106"/>
    </row>
    <row r="30" spans="1:14" s="105" customFormat="1" ht="22.5" customHeight="1">
      <c r="A30" s="111">
        <v>7</v>
      </c>
      <c r="B30" s="112" t="s">
        <v>189</v>
      </c>
      <c r="C30" s="113">
        <v>3</v>
      </c>
      <c r="D30" s="109">
        <v>1</v>
      </c>
      <c r="E30" s="113"/>
      <c r="F30" s="113">
        <v>1</v>
      </c>
      <c r="G30" s="113"/>
      <c r="H30" s="113"/>
      <c r="I30" s="113"/>
      <c r="J30" s="114">
        <v>2107</v>
      </c>
      <c r="K30" s="114">
        <v>651</v>
      </c>
      <c r="L30" s="113">
        <v>196</v>
      </c>
      <c r="M30" s="113">
        <v>193</v>
      </c>
      <c r="N30" s="106"/>
    </row>
    <row r="31" spans="1:14" s="105" customFormat="1" ht="22.5" customHeight="1">
      <c r="A31" s="111">
        <v>8</v>
      </c>
      <c r="B31" s="112" t="s">
        <v>188</v>
      </c>
      <c r="C31" s="113">
        <v>4</v>
      </c>
      <c r="D31" s="109">
        <v>2</v>
      </c>
      <c r="E31" s="107"/>
      <c r="F31" s="107">
        <v>2</v>
      </c>
      <c r="G31" s="107"/>
      <c r="H31" s="107"/>
      <c r="I31" s="107"/>
      <c r="J31" s="108">
        <v>24569</v>
      </c>
      <c r="K31" s="108">
        <v>1119</v>
      </c>
      <c r="L31" s="107">
        <v>391</v>
      </c>
      <c r="M31" s="107">
        <v>391</v>
      </c>
      <c r="N31" s="106"/>
    </row>
    <row r="32" spans="1:14" s="105" customFormat="1" ht="22.5" customHeight="1">
      <c r="A32" s="111">
        <v>9</v>
      </c>
      <c r="B32" s="112" t="s">
        <v>187</v>
      </c>
      <c r="C32" s="113">
        <v>6</v>
      </c>
      <c r="D32" s="109">
        <v>2</v>
      </c>
      <c r="E32" s="107"/>
      <c r="F32" s="107">
        <v>2</v>
      </c>
      <c r="G32" s="107"/>
      <c r="H32" s="107"/>
      <c r="I32" s="107"/>
      <c r="J32" s="108">
        <v>32269</v>
      </c>
      <c r="K32" s="108">
        <v>7768</v>
      </c>
      <c r="L32" s="107">
        <v>1961</v>
      </c>
      <c r="M32" s="113">
        <v>1961</v>
      </c>
      <c r="N32" s="106"/>
    </row>
    <row r="33" spans="1:14" s="105" customFormat="1" ht="22.5" customHeight="1">
      <c r="A33" s="111">
        <v>10</v>
      </c>
      <c r="B33" s="112" t="s">
        <v>186</v>
      </c>
      <c r="C33" s="107"/>
      <c r="D33" s="109"/>
      <c r="E33" s="107"/>
      <c r="F33" s="107"/>
      <c r="G33" s="107"/>
      <c r="H33" s="107"/>
      <c r="I33" s="107"/>
      <c r="J33" s="108"/>
      <c r="K33" s="108"/>
      <c r="L33" s="107"/>
      <c r="M33" s="107"/>
      <c r="N33" s="106"/>
    </row>
    <row r="34" spans="1:14" s="105" customFormat="1" ht="22.5" customHeight="1">
      <c r="A34" s="111">
        <v>11</v>
      </c>
      <c r="B34" s="110" t="s">
        <v>185</v>
      </c>
      <c r="C34" s="107"/>
      <c r="D34" s="109"/>
      <c r="E34" s="107"/>
      <c r="F34" s="107"/>
      <c r="G34" s="107"/>
      <c r="H34" s="107"/>
      <c r="I34" s="107"/>
      <c r="J34" s="108"/>
      <c r="K34" s="108"/>
      <c r="L34" s="107"/>
      <c r="M34" s="107"/>
      <c r="N34" s="106"/>
    </row>
    <row r="35" spans="1:14" s="105" customFormat="1" ht="22.5" customHeight="1">
      <c r="A35" s="111">
        <v>12</v>
      </c>
      <c r="B35" s="110" t="s">
        <v>184</v>
      </c>
      <c r="C35" s="107"/>
      <c r="D35" s="109"/>
      <c r="E35" s="107"/>
      <c r="F35" s="107"/>
      <c r="G35" s="107"/>
      <c r="H35" s="107"/>
      <c r="I35" s="107"/>
      <c r="J35" s="108"/>
      <c r="K35" s="108"/>
      <c r="L35" s="107"/>
      <c r="M35" s="107"/>
      <c r="N35" s="106"/>
    </row>
    <row r="36" spans="1:14" s="105" customFormat="1" ht="22.5" customHeight="1">
      <c r="A36" s="111">
        <v>13</v>
      </c>
      <c r="B36" s="110" t="s">
        <v>183</v>
      </c>
      <c r="C36" s="107"/>
      <c r="D36" s="109"/>
      <c r="E36" s="107"/>
      <c r="F36" s="107"/>
      <c r="G36" s="107"/>
      <c r="H36" s="107"/>
      <c r="I36" s="107"/>
      <c r="J36" s="108"/>
      <c r="K36" s="108"/>
      <c r="L36" s="107"/>
      <c r="M36" s="107"/>
      <c r="N36" s="106"/>
    </row>
    <row r="37" spans="1:14" s="105" customFormat="1" ht="22.5" customHeight="1">
      <c r="A37" s="111">
        <v>14</v>
      </c>
      <c r="B37" s="110" t="s">
        <v>182</v>
      </c>
      <c r="C37" s="107"/>
      <c r="D37" s="109"/>
      <c r="E37" s="107"/>
      <c r="F37" s="107"/>
      <c r="G37" s="107"/>
      <c r="H37" s="107"/>
      <c r="I37" s="107"/>
      <c r="J37" s="108"/>
      <c r="K37" s="108"/>
      <c r="L37" s="107"/>
      <c r="M37" s="107"/>
      <c r="N37" s="106"/>
    </row>
    <row r="38" spans="1:14" s="105" customFormat="1" ht="22.5" customHeight="1">
      <c r="A38" s="111">
        <v>15</v>
      </c>
      <c r="B38" s="110" t="s">
        <v>181</v>
      </c>
      <c r="C38" s="107"/>
      <c r="D38" s="109"/>
      <c r="E38" s="107"/>
      <c r="F38" s="107"/>
      <c r="G38" s="107"/>
      <c r="H38" s="107"/>
      <c r="I38" s="107"/>
      <c r="J38" s="108"/>
      <c r="K38" s="108"/>
      <c r="L38" s="107"/>
      <c r="M38" s="107"/>
      <c r="N38" s="106"/>
    </row>
    <row r="39" spans="1:14" s="105" customFormat="1" ht="22.5" customHeight="1" thickBot="1">
      <c r="A39" s="111">
        <v>16</v>
      </c>
      <c r="B39" s="110" t="s">
        <v>180</v>
      </c>
      <c r="C39" s="107"/>
      <c r="D39" s="109"/>
      <c r="E39" s="107"/>
      <c r="F39" s="107"/>
      <c r="G39" s="107"/>
      <c r="H39" s="107"/>
      <c r="I39" s="107"/>
      <c r="J39" s="108"/>
      <c r="K39" s="108"/>
      <c r="L39" s="107"/>
      <c r="M39" s="107"/>
      <c r="N39" s="106"/>
    </row>
    <row r="40" spans="1:13" ht="22.5" customHeight="1" thickBot="1">
      <c r="A40" s="104"/>
      <c r="B40" s="103" t="s">
        <v>24</v>
      </c>
      <c r="C40" s="102">
        <f aca="true" t="shared" si="1" ref="C40:M40">SUM(C24:C39)</f>
        <v>13</v>
      </c>
      <c r="D40" s="102">
        <f t="shared" si="1"/>
        <v>5</v>
      </c>
      <c r="E40" s="102">
        <f t="shared" si="1"/>
        <v>0</v>
      </c>
      <c r="F40" s="102">
        <f t="shared" si="1"/>
        <v>5</v>
      </c>
      <c r="G40" s="102">
        <f t="shared" si="1"/>
        <v>0</v>
      </c>
      <c r="H40" s="102">
        <f t="shared" si="1"/>
        <v>0</v>
      </c>
      <c r="I40" s="102">
        <f t="shared" si="1"/>
        <v>0</v>
      </c>
      <c r="J40" s="102">
        <f t="shared" si="1"/>
        <v>58945</v>
      </c>
      <c r="K40" s="102">
        <f t="shared" si="1"/>
        <v>9538</v>
      </c>
      <c r="L40" s="102">
        <f t="shared" si="1"/>
        <v>2548</v>
      </c>
      <c r="M40" s="101">
        <f t="shared" si="1"/>
        <v>2545</v>
      </c>
    </row>
    <row r="41" spans="1:14" ht="13.5">
      <c r="A41" s="251"/>
      <c r="B41" s="251"/>
      <c r="C41" s="251"/>
      <c r="D41" s="251"/>
      <c r="E41" s="251"/>
      <c r="F41" s="251"/>
      <c r="G41" s="251"/>
      <c r="H41" s="251"/>
      <c r="I41" s="251"/>
      <c r="J41" s="100"/>
      <c r="K41" s="252" t="s">
        <v>179</v>
      </c>
      <c r="L41" s="252"/>
      <c r="M41" s="100"/>
      <c r="N41" s="99"/>
    </row>
  </sheetData>
  <sheetProtection/>
  <mergeCells count="6">
    <mergeCell ref="K1:M1"/>
    <mergeCell ref="A20:I20"/>
    <mergeCell ref="K20:L20"/>
    <mergeCell ref="K22:M22"/>
    <mergeCell ref="A41:I41"/>
    <mergeCell ref="K41:L41"/>
  </mergeCells>
  <printOptions/>
  <pageMargins left="0.984251968503937" right="0.984251968503937" top="0.5905511811023623" bottom="0.5905511811023623" header="0.5118110236220472" footer="0.5118110236220472"/>
  <pageSetup fitToHeight="0" fitToWidth="1" horizontalDpi="600" verticalDpi="600" orientation="landscape" paperSize="9" r:id="rId1"/>
  <headerFooter alignWithMargins="0">
    <oddHeader>&amp;L【事務局用】&amp;C令和４年度介護タクシー実績&amp;R
</oddHeader>
  </headerFooter>
  <rowBreaks count="1" manualBreakCount="1">
    <brk id="20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情報政策課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f519</dc:creator>
  <cp:keywords/>
  <dc:description/>
  <cp:lastModifiedBy>山田　健太</cp:lastModifiedBy>
  <cp:lastPrinted>2023-05-29T06:14:30Z</cp:lastPrinted>
  <dcterms:created xsi:type="dcterms:W3CDTF">2007-07-13T10:36:37Z</dcterms:created>
  <dcterms:modified xsi:type="dcterms:W3CDTF">2023-05-29T06:14:36Z</dcterms:modified>
  <cp:category/>
  <cp:version/>
  <cp:contentType/>
  <cp:contentStatus/>
</cp:coreProperties>
</file>