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10238\Desktop\ワード、エクセル\"/>
    </mc:Choice>
  </mc:AlternateContent>
  <xr:revisionPtr revIDLastSave="0" documentId="8_{536F4B04-43E2-4804-8506-F70D575AFCB8}" xr6:coauthVersionLast="47" xr6:coauthVersionMax="47" xr10:uidLastSave="{00000000-0000-0000-0000-000000000000}"/>
  <bookViews>
    <workbookView xWindow="2310" yWindow="3045" windowWidth="11520" windowHeight="7875" xr2:uid="{00000000-000D-0000-FFFF-FFFF00000000}"/>
  </bookViews>
  <sheets>
    <sheet name="記入例　コンサートの場合" sheetId="1" r:id="rId1"/>
  </sheets>
  <definedNames>
    <definedName name="_xlnm.Print_Area" localSheetId="0">'記入例　コンサートの場合'!$A$1:$F$45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34" i="1"/>
  <c r="D18" i="1" l="1"/>
  <c r="D21" i="1"/>
  <c r="D20" i="1"/>
  <c r="D8" i="1" l="1"/>
  <c r="D43" i="1"/>
  <c r="D32" i="1"/>
  <c r="E45" i="1" l="1"/>
  <c r="D9" i="1" s="1"/>
  <c r="D44" i="1"/>
  <c r="D11" i="1" s="1"/>
  <c r="D10" i="1" l="1"/>
</calcChain>
</file>

<file path=xl/sharedStrings.xml><?xml version="1.0" encoding="utf-8"?>
<sst xmlns="http://schemas.openxmlformats.org/spreadsheetml/2006/main" count="70" uniqueCount="64">
  <si>
    <t>項　目</t>
  </si>
  <si>
    <t>金　額</t>
  </si>
  <si>
    <t>内　　訳</t>
  </si>
  <si>
    <t>入場料</t>
  </si>
  <si>
    <t>広告料</t>
  </si>
  <si>
    <t>その他収入</t>
  </si>
  <si>
    <t>小　　計Ⓐ</t>
  </si>
  <si>
    <t>市補助金Ⓑ</t>
  </si>
  <si>
    <t xml:space="preserve">第７号様式（別表関係）　その１　(表)　 </t>
  </si>
  <si>
    <t>収　支　予　算　書</t>
  </si>
  <si>
    <t>補助対象経費</t>
  </si>
  <si>
    <t>会場費</t>
  </si>
  <si>
    <t>舞台費</t>
  </si>
  <si>
    <t>会場設営費</t>
  </si>
  <si>
    <t>運搬費</t>
  </si>
  <si>
    <t>映画制作費</t>
  </si>
  <si>
    <t>映画上映費</t>
  </si>
  <si>
    <t>小　計Ⓔ</t>
  </si>
  <si>
    <t>補助対象外経費</t>
  </si>
  <si>
    <t>その他</t>
  </si>
  <si>
    <t>小　計Ⓕ　　　</t>
  </si>
  <si>
    <t>(裏)</t>
  </si>
  <si>
    <t>自己負担額Ⓒ
（春日井市以外からの公的助成を含む）</t>
    <phoneticPr fontId="3"/>
  </si>
  <si>
    <t>　１　収入の部　　　　　　　　　　　　　　　　　　　　　　　　　　　</t>
    <phoneticPr fontId="3"/>
  </si>
  <si>
    <t>（単位：円）</t>
  </si>
  <si>
    <t>合　　計
(Ⓓ＝Ⓐ＋Ⓑ＋Ⓒ)</t>
    <phoneticPr fontId="3"/>
  </si>
  <si>
    <t>２　支出の部　　　　　　　　　　　　　　　　　　　　　　　</t>
    <phoneticPr fontId="3"/>
  </si>
  <si>
    <t>（単位：円）</t>
    <phoneticPr fontId="3"/>
  </si>
  <si>
    <t>出演費</t>
    <rPh sb="0" eb="2">
      <t>シュツエン</t>
    </rPh>
    <rPh sb="2" eb="3">
      <t>ヒ</t>
    </rPh>
    <phoneticPr fontId="3"/>
  </si>
  <si>
    <t>音楽費</t>
    <rPh sb="0" eb="2">
      <t>オンガク</t>
    </rPh>
    <rPh sb="2" eb="3">
      <t>ヒ</t>
    </rPh>
    <phoneticPr fontId="3"/>
  </si>
  <si>
    <t>文芸費</t>
    <rPh sb="0" eb="2">
      <t>ブンゲイ</t>
    </rPh>
    <rPh sb="2" eb="3">
      <t>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</si>
  <si>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</si>
  <si>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</si>
  <si>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通信費</t>
    <rPh sb="0" eb="3">
      <t>ツウシンヒ</t>
    </rPh>
    <phoneticPr fontId="3"/>
  </si>
  <si>
    <t>宣伝費</t>
    <rPh sb="0" eb="3">
      <t>センデンヒ</t>
    </rPh>
    <phoneticPr fontId="3"/>
  </si>
  <si>
    <t>印刷費</t>
    <rPh sb="0" eb="2">
      <t>インサツ</t>
    </rPh>
    <rPh sb="2" eb="3">
      <t>ヒ</t>
    </rPh>
    <phoneticPr fontId="3"/>
  </si>
  <si>
    <t>記録費</t>
    <rPh sb="0" eb="2">
      <t>キロク</t>
    </rPh>
    <rPh sb="2" eb="3">
      <t>ヒ</t>
    </rPh>
    <phoneticPr fontId="3"/>
  </si>
  <si>
    <t>構成員に対する支出</t>
    <rPh sb="0" eb="3">
      <t>コウセイイン</t>
    </rPh>
    <rPh sb="4" eb="5">
      <t>タイ</t>
    </rPh>
    <rPh sb="7" eb="9">
      <t>シシュツ</t>
    </rPh>
    <phoneticPr fontId="3"/>
  </si>
  <si>
    <t>練習に係る経費</t>
    <rPh sb="0" eb="2">
      <t>レンシュウ</t>
    </rPh>
    <rPh sb="3" eb="4">
      <t>カカ</t>
    </rPh>
    <rPh sb="5" eb="7">
      <t>ケイヒ</t>
    </rPh>
    <phoneticPr fontId="3"/>
  </si>
  <si>
    <t>関連行事に係る経費</t>
    <rPh sb="0" eb="2">
      <t>カンレン</t>
    </rPh>
    <rPh sb="2" eb="4">
      <t>ギョウジ</t>
    </rPh>
    <rPh sb="5" eb="6">
      <t>カカ</t>
    </rPh>
    <rPh sb="7" eb="9">
      <t>ケイヒ</t>
    </rPh>
    <phoneticPr fontId="3"/>
  </si>
  <si>
    <t>事務運営に関する経費</t>
    <rPh sb="0" eb="2">
      <t>ジム</t>
    </rPh>
    <rPh sb="2" eb="4">
      <t>ウンエイ</t>
    </rPh>
    <rPh sb="5" eb="6">
      <t>カン</t>
    </rPh>
    <rPh sb="8" eb="10">
      <t>ケイヒ</t>
    </rPh>
    <phoneticPr fontId="3"/>
  </si>
  <si>
    <t>物品購入製作経費</t>
    <rPh sb="0" eb="4">
      <t>ブッピンコウニュウ</t>
    </rPh>
    <rPh sb="4" eb="6">
      <t>セイサク</t>
    </rPh>
    <rPh sb="6" eb="8">
      <t>ケイヒ</t>
    </rPh>
    <phoneticPr fontId="3"/>
  </si>
  <si>
    <t>行政機関手数料</t>
    <rPh sb="0" eb="2">
      <t>ギョウセイ</t>
    </rPh>
    <rPh sb="2" eb="4">
      <t>キカン</t>
    </rPh>
    <rPh sb="4" eb="7">
      <t>テスウリョウ</t>
    </rPh>
    <phoneticPr fontId="3"/>
  </si>
  <si>
    <t>交際・接待費</t>
    <rPh sb="0" eb="2">
      <t>コウサイ</t>
    </rPh>
    <rPh sb="3" eb="6">
      <t>セッタイヒ</t>
    </rPh>
    <phoneticPr fontId="3"/>
  </si>
  <si>
    <t>レセプション費</t>
    <rPh sb="6" eb="7">
      <t>ヒ</t>
    </rPh>
    <phoneticPr fontId="3"/>
  </si>
  <si>
    <t>飲食費</t>
    <rPh sb="0" eb="3">
      <t>インショクヒ</t>
    </rPh>
    <phoneticPr fontId="3"/>
  </si>
  <si>
    <t>合　　計(Ⓓ＝Ⓔ＋Ⓕ)</t>
    <phoneticPr fontId="3"/>
  </si>
  <si>
    <t>＊補助金算定基礎額
Ⓖ＝（Ⓔ－Ⓐ）×１／２</t>
    <phoneticPr fontId="3"/>
  </si>
  <si>
    <t>チラシ・ポスター・チケット等</t>
    <rPh sb="13" eb="14">
      <t>トウ</t>
    </rPh>
    <phoneticPr fontId="3"/>
  </si>
  <si>
    <t>演出　100,000</t>
    <rPh sb="0" eb="2">
      <t>エンシュツ</t>
    </rPh>
    <phoneticPr fontId="3"/>
  </si>
  <si>
    <t>会場使用料　212,000
会場付帯設備使用料　100,000
楽屋使用料　120,300</t>
    <rPh sb="0" eb="2">
      <t>カイジョウ</t>
    </rPh>
    <rPh sb="2" eb="5">
      <t>シヨウリョウ</t>
    </rPh>
    <rPh sb="14" eb="16">
      <t>カイジョウ</t>
    </rPh>
    <rPh sb="16" eb="18">
      <t>フタイ</t>
    </rPh>
    <rPh sb="18" eb="20">
      <t>セツビ</t>
    </rPh>
    <rPh sb="20" eb="23">
      <t>シヨウリョウ</t>
    </rPh>
    <rPh sb="32" eb="34">
      <t>ガクヤ</t>
    </rPh>
    <rPh sb="34" eb="37">
      <t>シヨウリョウ</t>
    </rPh>
    <phoneticPr fontId="3"/>
  </si>
  <si>
    <t>道具運搬費　60,000　</t>
    <rPh sb="0" eb="2">
      <t>ドウグ</t>
    </rPh>
    <rPh sb="2" eb="4">
      <t>ウンパン</t>
    </rPh>
    <rPh sb="4" eb="5">
      <t>ヒ</t>
    </rPh>
    <phoneticPr fontId="3"/>
  </si>
  <si>
    <t>照明　300,000
大道具・小道具　100,000</t>
    <rPh sb="0" eb="2">
      <t>ショウメイ</t>
    </rPh>
    <rPh sb="11" eb="14">
      <t>オオドウグ</t>
    </rPh>
    <rPh sb="15" eb="18">
      <t>コドウグ</t>
    </rPh>
    <phoneticPr fontId="3"/>
  </si>
  <si>
    <t>ピアノ調律　40,000、楽譜　20,000</t>
    <rPh sb="3" eb="5">
      <t>チョウリツ</t>
    </rPh>
    <rPh sb="13" eb="15">
      <t>ガクフ</t>
    </rPh>
    <phoneticPr fontId="3"/>
  </si>
  <si>
    <t>出演者　弁当代</t>
    <rPh sb="0" eb="3">
      <t>シュツエンシャ</t>
    </rPh>
    <rPh sb="4" eb="6">
      <t>ベントウ</t>
    </rPh>
    <rPh sb="6" eb="7">
      <t>ダイ</t>
    </rPh>
    <phoneticPr fontId="3"/>
  </si>
  <si>
    <t>写真・記録映像</t>
    <rPh sb="0" eb="2">
      <t>シャシン</t>
    </rPh>
    <rPh sb="3" eb="5">
      <t>キロク</t>
    </rPh>
    <rPh sb="5" eb="7">
      <t>エイゾウ</t>
    </rPh>
    <phoneticPr fontId="3"/>
  </si>
  <si>
    <t>出演者宿泊料　100,000
出演者交通費　150,000</t>
    <rPh sb="0" eb="3">
      <t>シュツエンシャ</t>
    </rPh>
    <rPh sb="3" eb="6">
      <t>シュクハクリョウ</t>
    </rPh>
    <rPh sb="15" eb="18">
      <t>シュツエンシャ</t>
    </rPh>
    <rPh sb="18" eb="21">
      <t>コウツウヒ</t>
    </rPh>
    <phoneticPr fontId="3"/>
  </si>
  <si>
    <t>演出稽古謝礼</t>
    <rPh sb="0" eb="2">
      <t>エンシュツ</t>
    </rPh>
    <rPh sb="2" eb="4">
      <t>ケイコ</t>
    </rPh>
    <rPh sb="4" eb="6">
      <t>シャレイ</t>
    </rPh>
    <phoneticPr fontId="3"/>
  </si>
  <si>
    <t>演奏家5万円×20人</t>
    <rPh sb="0" eb="3">
      <t>エンソウカ</t>
    </rPh>
    <rPh sb="4" eb="6">
      <t>マンエン</t>
    </rPh>
    <rPh sb="9" eb="10">
      <t>ニン</t>
    </rPh>
    <phoneticPr fontId="3"/>
  </si>
  <si>
    <t>チラシ郵送代</t>
    <rPh sb="3" eb="5">
      <t>ユウソウ</t>
    </rPh>
    <rPh sb="5" eb="6">
      <t>ダイ</t>
    </rPh>
    <phoneticPr fontId="3"/>
  </si>
  <si>
    <t>広告料</t>
    <rPh sb="0" eb="3">
      <t>コウコクリョウ</t>
    </rPh>
    <phoneticPr fontId="3"/>
  </si>
  <si>
    <t>入場料収入＠2,000×700</t>
    <rPh sb="0" eb="5">
      <t>ニュウジョウリョウシュウニュウ</t>
    </rPh>
    <phoneticPr fontId="3"/>
  </si>
  <si>
    <t>網掛け部分は入力不要です</t>
    <rPh sb="0" eb="2">
      <t>アミカ</t>
    </rPh>
    <rPh sb="3" eb="5">
      <t>ブブン</t>
    </rPh>
    <rPh sb="6" eb="8">
      <t>ニュウリョク</t>
    </rPh>
    <rPh sb="8" eb="10">
      <t>フヨウ</t>
    </rPh>
    <phoneticPr fontId="3"/>
  </si>
  <si>
    <t>自動計算で入力されます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</si>
</sst>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38" fontId="5" fillId="0" borderId="6" xfId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justify" vertical="center" wrapText="1"/>
    </xf>
    <xf numFmtId="38" fontId="5" fillId="0" borderId="7" xfId="1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38" fontId="5" fillId="0" borderId="8" xfId="1" applyFont="1" applyBorder="1" applyAlignment="1">
      <alignment vertical="center" wrapText="1"/>
    </xf>
    <xf numFmtId="0" fontId="6" fillId="0" borderId="14" xfId="0" applyFont="1" applyBorder="1" applyAlignment="1">
      <alignment horizontal="justify" vertical="center" wrapText="1"/>
    </xf>
    <xf numFmtId="38" fontId="5" fillId="0" borderId="3" xfId="1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38" fontId="5" fillId="0" borderId="6" xfId="1" applyFont="1" applyBorder="1" applyAlignment="1">
      <alignment vertical="center" wrapText="1"/>
    </xf>
    <xf numFmtId="0" fontId="6" fillId="0" borderId="11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5" fillId="2" borderId="8" xfId="1" applyFont="1" applyFill="1" applyBorder="1" applyAlignment="1">
      <alignment horizontal="right" vertical="center" wrapText="1"/>
    </xf>
    <xf numFmtId="38" fontId="5" fillId="2" borderId="3" xfId="1" applyFont="1" applyFill="1" applyBorder="1" applyAlignment="1">
      <alignment horizontal="right" vertical="center" wrapText="1"/>
    </xf>
    <xf numFmtId="38" fontId="5" fillId="2" borderId="3" xfId="0" applyNumberFormat="1" applyFont="1" applyFill="1" applyBorder="1" applyAlignment="1">
      <alignment horizontal="right" vertical="center" wrapText="1"/>
    </xf>
    <xf numFmtId="38" fontId="5" fillId="2" borderId="1" xfId="0" applyNumberFormat="1" applyFont="1" applyFill="1" applyBorder="1" applyAlignment="1">
      <alignment horizontal="right" vertical="center" wrapText="1"/>
    </xf>
    <xf numFmtId="38" fontId="5" fillId="0" borderId="7" xfId="1" applyFont="1" applyFill="1" applyBorder="1" applyAlignment="1">
      <alignment horizontal="right" vertical="center" wrapText="1"/>
    </xf>
    <xf numFmtId="38" fontId="5" fillId="2" borderId="3" xfId="1" applyFont="1" applyFill="1" applyBorder="1" applyAlignment="1">
      <alignment vertical="center" wrapText="1"/>
    </xf>
    <xf numFmtId="38" fontId="5" fillId="2" borderId="0" xfId="1" applyFont="1" applyFill="1">
      <alignment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tabSelected="1" view="pageBreakPreview" topLeftCell="A34" zoomScaleNormal="100" zoomScaleSheetLayoutView="100" workbookViewId="0">
      <selection activeCell="J44" sqref="J44"/>
    </sheetView>
  </sheetViews>
  <sheetFormatPr defaultRowHeight="18.75" x14ac:dyDescent="0.4"/>
  <cols>
    <col min="1" max="1" width="2.625" customWidth="1"/>
    <col min="2" max="2" width="6.625" customWidth="1"/>
    <col min="3" max="3" width="17.625" customWidth="1"/>
    <col min="4" max="4" width="14.625" customWidth="1"/>
    <col min="5" max="5" width="32.625" customWidth="1"/>
    <col min="6" max="6" width="2.625" customWidth="1"/>
  </cols>
  <sheetData>
    <row r="1" spans="1:7" ht="20.100000000000001" customHeight="1" x14ac:dyDescent="0.4">
      <c r="A1" s="1" t="s">
        <v>8</v>
      </c>
    </row>
    <row r="2" spans="1:7" s="4" customFormat="1" ht="20.100000000000001" customHeight="1" x14ac:dyDescent="0.4">
      <c r="A2" s="39" t="s">
        <v>9</v>
      </c>
      <c r="B2" s="39"/>
      <c r="C2" s="39"/>
      <c r="D2" s="39"/>
      <c r="E2" s="39"/>
      <c r="F2" s="39"/>
    </row>
    <row r="3" spans="1:7" ht="20.100000000000001" customHeight="1" thickBot="1" x14ac:dyDescent="0.45">
      <c r="A3" s="2" t="s">
        <v>23</v>
      </c>
      <c r="B3" s="2"/>
      <c r="C3" s="2"/>
      <c r="D3" s="2"/>
      <c r="E3" s="3" t="s">
        <v>24</v>
      </c>
      <c r="F3" s="2"/>
    </row>
    <row r="4" spans="1:7" ht="20.100000000000001" customHeight="1" thickBot="1" x14ac:dyDescent="0.45">
      <c r="B4" s="41" t="s">
        <v>0</v>
      </c>
      <c r="C4" s="41"/>
      <c r="D4" s="9" t="s">
        <v>1</v>
      </c>
      <c r="E4" s="9" t="s">
        <v>2</v>
      </c>
    </row>
    <row r="5" spans="1:7" ht="20.100000000000001" customHeight="1" x14ac:dyDescent="0.4">
      <c r="B5" s="42" t="s">
        <v>3</v>
      </c>
      <c r="C5" s="42"/>
      <c r="D5" s="10">
        <f>2000*700</f>
        <v>1400000</v>
      </c>
      <c r="E5" s="11" t="s">
        <v>61</v>
      </c>
    </row>
    <row r="6" spans="1:7" ht="20.100000000000001" customHeight="1" x14ac:dyDescent="0.4">
      <c r="B6" s="43" t="s">
        <v>4</v>
      </c>
      <c r="C6" s="43"/>
      <c r="D6" s="35">
        <v>0</v>
      </c>
      <c r="E6" s="8"/>
    </row>
    <row r="7" spans="1:7" ht="20.100000000000001" customHeight="1" thickBot="1" x14ac:dyDescent="0.45">
      <c r="B7" s="44" t="s">
        <v>5</v>
      </c>
      <c r="C7" s="44"/>
      <c r="D7" s="31">
        <v>0</v>
      </c>
      <c r="E7" s="14"/>
      <c r="G7" t="s">
        <v>62</v>
      </c>
    </row>
    <row r="8" spans="1:7" ht="20.100000000000001" customHeight="1" thickBot="1" x14ac:dyDescent="0.45">
      <c r="B8" s="41" t="s">
        <v>6</v>
      </c>
      <c r="C8" s="41"/>
      <c r="D8" s="32">
        <f>SUM(D5:D7)</f>
        <v>1400000</v>
      </c>
      <c r="E8" s="12"/>
      <c r="G8" t="s">
        <v>63</v>
      </c>
    </row>
    <row r="9" spans="1:7" ht="20.100000000000001" customHeight="1" thickBot="1" x14ac:dyDescent="0.45">
      <c r="B9" s="41" t="s">
        <v>7</v>
      </c>
      <c r="C9" s="41"/>
      <c r="D9" s="33">
        <f>ROUNDDOWN(E45,-3)</f>
        <v>855000</v>
      </c>
      <c r="E9" s="12"/>
    </row>
    <row r="10" spans="1:7" ht="50.1" customHeight="1" thickBot="1" x14ac:dyDescent="0.45">
      <c r="B10" s="41" t="s">
        <v>22</v>
      </c>
      <c r="C10" s="41"/>
      <c r="D10" s="33">
        <f>D11-D8-D9</f>
        <v>1055700</v>
      </c>
      <c r="E10" s="12"/>
    </row>
    <row r="11" spans="1:7" ht="30" customHeight="1" thickBot="1" x14ac:dyDescent="0.45">
      <c r="B11" s="53" t="s">
        <v>25</v>
      </c>
      <c r="C11" s="53"/>
      <c r="D11" s="34">
        <f>D44</f>
        <v>3310700</v>
      </c>
      <c r="E11" s="13"/>
    </row>
    <row r="12" spans="1:7" ht="20.100000000000001" customHeight="1" x14ac:dyDescent="0.4"/>
    <row r="13" spans="1:7" ht="20.100000000000001" customHeight="1" x14ac:dyDescent="0.4">
      <c r="A13" s="40" t="s">
        <v>21</v>
      </c>
      <c r="B13" s="40"/>
      <c r="C13" s="40"/>
      <c r="D13" s="40"/>
      <c r="E13" s="40"/>
      <c r="F13" s="40"/>
    </row>
    <row r="14" spans="1:7" s="4" customFormat="1" ht="20.100000000000001" customHeight="1" x14ac:dyDescent="0.4">
      <c r="A14" s="39" t="s">
        <v>9</v>
      </c>
      <c r="B14" s="39"/>
      <c r="C14" s="39"/>
      <c r="D14" s="39"/>
      <c r="E14" s="39"/>
      <c r="F14" s="39"/>
    </row>
    <row r="15" spans="1:7" s="6" customFormat="1" ht="20.100000000000001" customHeight="1" thickBot="1" x14ac:dyDescent="0.45">
      <c r="A15" s="2" t="s">
        <v>26</v>
      </c>
      <c r="B15" s="2"/>
      <c r="C15" s="2"/>
      <c r="D15" s="2"/>
      <c r="E15" s="5" t="s">
        <v>27</v>
      </c>
    </row>
    <row r="16" spans="1:7" s="6" customFormat="1" ht="20.100000000000001" customHeight="1" x14ac:dyDescent="0.4">
      <c r="B16" s="50" t="s">
        <v>0</v>
      </c>
      <c r="C16" s="51"/>
      <c r="D16" s="7" t="s">
        <v>1</v>
      </c>
      <c r="E16" s="16" t="s">
        <v>2</v>
      </c>
    </row>
    <row r="17" spans="2:5" s="6" customFormat="1" ht="20.100000000000001" customHeight="1" x14ac:dyDescent="0.4">
      <c r="B17" s="46" t="s">
        <v>10</v>
      </c>
      <c r="C17" s="15" t="s">
        <v>28</v>
      </c>
      <c r="D17" s="19">
        <v>1000000</v>
      </c>
      <c r="E17" s="17" t="s">
        <v>58</v>
      </c>
    </row>
    <row r="18" spans="2:5" s="6" customFormat="1" ht="20.100000000000001" customHeight="1" x14ac:dyDescent="0.4">
      <c r="B18" s="46"/>
      <c r="C18" s="15" t="s">
        <v>29</v>
      </c>
      <c r="D18" s="19">
        <f>40000+20000</f>
        <v>60000</v>
      </c>
      <c r="E18" s="18" t="s">
        <v>53</v>
      </c>
    </row>
    <row r="19" spans="2:5" s="6" customFormat="1" ht="20.100000000000001" customHeight="1" x14ac:dyDescent="0.4">
      <c r="B19" s="46"/>
      <c r="C19" s="15" t="s">
        <v>30</v>
      </c>
      <c r="D19" s="19">
        <v>100000</v>
      </c>
      <c r="E19" s="18" t="s">
        <v>49</v>
      </c>
    </row>
    <row r="20" spans="2:5" s="6" customFormat="1" ht="39.950000000000003" customHeight="1" x14ac:dyDescent="0.4">
      <c r="B20" s="46"/>
      <c r="C20" s="15" t="s">
        <v>11</v>
      </c>
      <c r="D20" s="19">
        <f>212000+100000+120300</f>
        <v>432300</v>
      </c>
      <c r="E20" s="18" t="s">
        <v>50</v>
      </c>
    </row>
    <row r="21" spans="2:5" s="6" customFormat="1" ht="30" customHeight="1" x14ac:dyDescent="0.4">
      <c r="B21" s="46"/>
      <c r="C21" s="15" t="s">
        <v>12</v>
      </c>
      <c r="D21" s="19">
        <f>300000+100000</f>
        <v>400000</v>
      </c>
      <c r="E21" s="18" t="s">
        <v>52</v>
      </c>
    </row>
    <row r="22" spans="2:5" s="6" customFormat="1" ht="30" customHeight="1" x14ac:dyDescent="0.4">
      <c r="B22" s="46"/>
      <c r="C22" s="15" t="s">
        <v>13</v>
      </c>
      <c r="D22" s="19">
        <v>0</v>
      </c>
      <c r="E22" s="18"/>
    </row>
    <row r="23" spans="2:5" s="6" customFormat="1" ht="20.100000000000001" customHeight="1" x14ac:dyDescent="0.4">
      <c r="B23" s="46"/>
      <c r="C23" s="15" t="s">
        <v>14</v>
      </c>
      <c r="D23" s="19">
        <v>60000</v>
      </c>
      <c r="E23" s="18" t="s">
        <v>51</v>
      </c>
    </row>
    <row r="24" spans="2:5" s="6" customFormat="1" ht="20.100000000000001" customHeight="1" x14ac:dyDescent="0.4">
      <c r="B24" s="46"/>
      <c r="C24" s="15" t="s">
        <v>31</v>
      </c>
      <c r="D24" s="19"/>
      <c r="E24" s="18"/>
    </row>
    <row r="25" spans="2:5" s="6" customFormat="1" ht="30" customHeight="1" x14ac:dyDescent="0.4">
      <c r="B25" s="46"/>
      <c r="C25" s="15" t="s">
        <v>32</v>
      </c>
      <c r="D25" s="19">
        <v>250000</v>
      </c>
      <c r="E25" s="18" t="s">
        <v>56</v>
      </c>
    </row>
    <row r="26" spans="2:5" s="6" customFormat="1" ht="20.100000000000001" customHeight="1" x14ac:dyDescent="0.4">
      <c r="B26" s="46"/>
      <c r="C26" s="15" t="s">
        <v>33</v>
      </c>
      <c r="D26" s="19">
        <v>8400</v>
      </c>
      <c r="E26" s="18" t="s">
        <v>59</v>
      </c>
    </row>
    <row r="27" spans="2:5" s="6" customFormat="1" ht="20.100000000000001" customHeight="1" x14ac:dyDescent="0.4">
      <c r="B27" s="46"/>
      <c r="C27" s="15" t="s">
        <v>34</v>
      </c>
      <c r="D27" s="19">
        <v>50000</v>
      </c>
      <c r="E27" s="18" t="s">
        <v>60</v>
      </c>
    </row>
    <row r="28" spans="2:5" s="6" customFormat="1" ht="20.100000000000001" customHeight="1" x14ac:dyDescent="0.4">
      <c r="B28" s="46"/>
      <c r="C28" s="15" t="s">
        <v>35</v>
      </c>
      <c r="D28" s="19">
        <v>450000</v>
      </c>
      <c r="E28" s="18" t="s">
        <v>48</v>
      </c>
    </row>
    <row r="29" spans="2:5" s="6" customFormat="1" ht="20.100000000000001" customHeight="1" x14ac:dyDescent="0.4">
      <c r="B29" s="46"/>
      <c r="C29" s="15" t="s">
        <v>36</v>
      </c>
      <c r="D29" s="19">
        <v>300000</v>
      </c>
      <c r="E29" s="18" t="s">
        <v>55</v>
      </c>
    </row>
    <row r="30" spans="2:5" s="6" customFormat="1" ht="20.100000000000001" customHeight="1" x14ac:dyDescent="0.4">
      <c r="B30" s="46"/>
      <c r="C30" s="15" t="s">
        <v>15</v>
      </c>
      <c r="D30" s="19"/>
      <c r="E30" s="18"/>
    </row>
    <row r="31" spans="2:5" s="6" customFormat="1" ht="20.100000000000001" customHeight="1" thickBot="1" x14ac:dyDescent="0.45">
      <c r="B31" s="46"/>
      <c r="C31" s="20" t="s">
        <v>16</v>
      </c>
      <c r="D31" s="21"/>
      <c r="E31" s="22"/>
    </row>
    <row r="32" spans="2:5" s="6" customFormat="1" ht="20.100000000000001" customHeight="1" thickBot="1" x14ac:dyDescent="0.45">
      <c r="B32" s="52"/>
      <c r="C32" s="27" t="s">
        <v>17</v>
      </c>
      <c r="D32" s="23">
        <f>SUM(D17:D31)</f>
        <v>3110700</v>
      </c>
      <c r="E32" s="24"/>
    </row>
    <row r="33" spans="2:7" s="6" customFormat="1" ht="20.100000000000001" customHeight="1" x14ac:dyDescent="0.4">
      <c r="B33" s="45" t="s">
        <v>18</v>
      </c>
      <c r="C33" s="28" t="s">
        <v>37</v>
      </c>
      <c r="D33" s="25"/>
      <c r="E33" s="26"/>
    </row>
    <row r="34" spans="2:7" s="6" customFormat="1" ht="20.100000000000001" customHeight="1" x14ac:dyDescent="0.4">
      <c r="B34" s="46"/>
      <c r="C34" s="15" t="s">
        <v>38</v>
      </c>
      <c r="D34" s="19">
        <f>150000</f>
        <v>150000</v>
      </c>
      <c r="E34" s="18" t="s">
        <v>57</v>
      </c>
    </row>
    <row r="35" spans="2:7" s="6" customFormat="1" ht="20.100000000000001" customHeight="1" x14ac:dyDescent="0.4">
      <c r="B35" s="46"/>
      <c r="C35" s="30" t="s">
        <v>39</v>
      </c>
      <c r="D35" s="19"/>
      <c r="E35" s="18"/>
    </row>
    <row r="36" spans="2:7" s="6" customFormat="1" ht="18" customHeight="1" x14ac:dyDescent="0.4">
      <c r="B36" s="46"/>
      <c r="C36" s="30" t="s">
        <v>40</v>
      </c>
      <c r="D36" s="19"/>
      <c r="E36" s="18"/>
    </row>
    <row r="37" spans="2:7" s="6" customFormat="1" ht="18" customHeight="1" x14ac:dyDescent="0.4">
      <c r="B37" s="46"/>
      <c r="C37" s="29" t="s">
        <v>41</v>
      </c>
      <c r="D37" s="19"/>
      <c r="E37" s="18"/>
    </row>
    <row r="38" spans="2:7" s="6" customFormat="1" ht="18" customHeight="1" x14ac:dyDescent="0.4">
      <c r="B38" s="46"/>
      <c r="C38" s="15" t="s">
        <v>42</v>
      </c>
      <c r="D38" s="19"/>
      <c r="E38" s="18"/>
    </row>
    <row r="39" spans="2:7" s="6" customFormat="1" ht="18" customHeight="1" x14ac:dyDescent="0.4">
      <c r="B39" s="46"/>
      <c r="C39" s="15" t="s">
        <v>43</v>
      </c>
      <c r="D39" s="19"/>
      <c r="E39" s="18"/>
    </row>
    <row r="40" spans="2:7" s="6" customFormat="1" ht="18" customHeight="1" x14ac:dyDescent="0.4">
      <c r="B40" s="46"/>
      <c r="C40" s="15" t="s">
        <v>44</v>
      </c>
      <c r="D40" s="19"/>
      <c r="E40" s="18"/>
    </row>
    <row r="41" spans="2:7" s="6" customFormat="1" ht="20.100000000000001" customHeight="1" x14ac:dyDescent="0.4">
      <c r="B41" s="46"/>
      <c r="C41" s="15" t="s">
        <v>45</v>
      </c>
      <c r="D41" s="19">
        <v>50000</v>
      </c>
      <c r="E41" s="18" t="s">
        <v>54</v>
      </c>
    </row>
    <row r="42" spans="2:7" s="6" customFormat="1" ht="20.100000000000001" customHeight="1" thickBot="1" x14ac:dyDescent="0.45">
      <c r="B42" s="46"/>
      <c r="C42" s="20" t="s">
        <v>19</v>
      </c>
      <c r="D42" s="21">
        <v>0</v>
      </c>
      <c r="E42" s="22"/>
    </row>
    <row r="43" spans="2:7" s="6" customFormat="1" ht="20.100000000000001" customHeight="1" thickBot="1" x14ac:dyDescent="0.45">
      <c r="B43" s="47"/>
      <c r="C43" s="27" t="s">
        <v>20</v>
      </c>
      <c r="D43" s="23">
        <f>SUM(D33:D42)</f>
        <v>200000</v>
      </c>
      <c r="E43" s="24"/>
    </row>
    <row r="44" spans="2:7" s="6" customFormat="1" ht="20.100000000000001" customHeight="1" thickBot="1" x14ac:dyDescent="0.45">
      <c r="B44" s="48" t="s">
        <v>46</v>
      </c>
      <c r="C44" s="49"/>
      <c r="D44" s="36">
        <f>D32+D43</f>
        <v>3310700</v>
      </c>
      <c r="E44" s="24"/>
      <c r="G44" t="s">
        <v>62</v>
      </c>
    </row>
    <row r="45" spans="2:7" s="6" customFormat="1" ht="30" customHeight="1" x14ac:dyDescent="0.4">
      <c r="B45" s="38" t="s">
        <v>47</v>
      </c>
      <c r="C45" s="38"/>
      <c r="D45" s="38"/>
      <c r="E45" s="37">
        <f>(D32-D8)/2</f>
        <v>855350</v>
      </c>
      <c r="G45" t="s">
        <v>63</v>
      </c>
    </row>
    <row r="46" spans="2:7" ht="20.100000000000001" customHeight="1" x14ac:dyDescent="0.4"/>
    <row r="47" spans="2:7" ht="20.100000000000001" customHeight="1" x14ac:dyDescent="0.4"/>
    <row r="48" spans="2:7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1.95" customHeight="1" x14ac:dyDescent="0.4"/>
    <row r="113" ht="21.95" customHeight="1" x14ac:dyDescent="0.4"/>
    <row r="114" ht="30" customHeight="1" x14ac:dyDescent="0.4"/>
    <row r="115" ht="30" customHeight="1" x14ac:dyDescent="0.4"/>
    <row r="116" ht="30" customHeight="1" x14ac:dyDescent="0.4"/>
    <row r="117" ht="30" customHeight="1" x14ac:dyDescent="0.4"/>
  </sheetData>
  <mergeCells count="16">
    <mergeCell ref="B45:D45"/>
    <mergeCell ref="A2:F2"/>
    <mergeCell ref="A13:F13"/>
    <mergeCell ref="A14:F14"/>
    <mergeCell ref="B4:C4"/>
    <mergeCell ref="B5:C5"/>
    <mergeCell ref="B6:C6"/>
    <mergeCell ref="B7:C7"/>
    <mergeCell ref="B8:C8"/>
    <mergeCell ref="B9:C9"/>
    <mergeCell ref="B33:B43"/>
    <mergeCell ref="B44:C44"/>
    <mergeCell ref="B16:C16"/>
    <mergeCell ref="B17:B32"/>
    <mergeCell ref="B10:C10"/>
    <mergeCell ref="B11:C11"/>
  </mergeCells>
  <phoneticPr fontId="3"/>
  <pageMargins left="0.78740157480314965" right="0.78740157480314965" top="0.98425196850393704" bottom="0.98425196850393704" header="0.31496062992125984" footer="0.31496062992125984"/>
  <pageSetup paperSize="9" orientation="portrait" r:id="rId1"/>
  <rowBreaks count="1" manualBreakCount="1">
    <brk id="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　コンサートの場合</vt:lpstr>
      <vt:lpstr>'記入例　コンサートの場合'!Print_Area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本田　峻也</cp:lastModifiedBy>
  <cp:lastPrinted>2019-08-14T01:22:24Z</cp:lastPrinted>
  <dcterms:created xsi:type="dcterms:W3CDTF">2019-06-05T23:29:06Z</dcterms:created>
  <dcterms:modified xsi:type="dcterms:W3CDTF">2024-04-24T02:59:16Z</dcterms:modified>
</cp:coreProperties>
</file>